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Deborah_G/Desktop/"/>
    </mc:Choice>
  </mc:AlternateContent>
  <xr:revisionPtr revIDLastSave="0" documentId="8_{B4286B57-10D4-EF48-9D3C-938B998A355D}" xr6:coauthVersionLast="47" xr6:coauthVersionMax="47" xr10:uidLastSave="{00000000-0000-0000-0000-000000000000}"/>
  <bookViews>
    <workbookView xWindow="0" yWindow="600" windowWidth="28160" windowHeight="15860" tabRatio="862" activeTab="12" xr2:uid="{9B13DD81-3BDC-264C-AC5D-BEF725501907}"/>
  </bookViews>
  <sheets>
    <sheet name="RECAP" sheetId="1" r:id="rId1"/>
    <sheet name="EXPLE" sheetId="2" r:id="rId2"/>
    <sheet name="SEPT26" sheetId="3" r:id="rId3"/>
    <sheet name="OCT26" sheetId="4" r:id="rId4"/>
    <sheet name="NOV26" sheetId="5" r:id="rId5"/>
    <sheet name="DEC26" sheetId="6" r:id="rId6"/>
    <sheet name="JAN27" sheetId="14" r:id="rId7"/>
    <sheet name="FEV27" sheetId="8" r:id="rId8"/>
    <sheet name="MARS27" sheetId="9" r:id="rId9"/>
    <sheet name="AVR27" sheetId="10" r:id="rId10"/>
    <sheet name="MAI27" sheetId="11" r:id="rId11"/>
    <sheet name="JUIN27" sheetId="12" r:id="rId12"/>
    <sheet name="ETE27" sheetId="13" r:id="rId13"/>
  </sheets>
  <definedNames>
    <definedName name="Base_20_mn">EXPLE!$M$8</definedName>
    <definedName name="Base_30_mn">EXPLE!$M$6</definedName>
    <definedName name="H_Change_Taux">RECAP!$E$20</definedName>
    <definedName name="Journée">RECAP!$F$22</definedName>
    <definedName name="Taux_2€">RECAP!$F$21</definedName>
    <definedName name="Taux_4€">RECAP!$F$20</definedName>
    <definedName name="_xlnm.Print_Area" localSheetId="9">'AVR27'!$B$1:$J$38</definedName>
    <definedName name="_xlnm.Print_Area" localSheetId="5">'DEC26'!$B$1:$J$40</definedName>
    <definedName name="_xlnm.Print_Area" localSheetId="12">'ETE27'!$B$1:$J$43</definedName>
    <definedName name="_xlnm.Print_Area" localSheetId="1">EXPLE!$B$1:$J$41</definedName>
    <definedName name="_xlnm.Print_Area" localSheetId="7">'FEV27'!$B$1:$J$35</definedName>
    <definedName name="_xlnm.Print_Area" localSheetId="6">'JAN27'!$B$1:$J$38</definedName>
    <definedName name="_xlnm.Print_Area" localSheetId="11">JUIN27!$B$1:$J$40</definedName>
    <definedName name="_xlnm.Print_Area" localSheetId="10">'MAI27'!$B$1:$J$36</definedName>
    <definedName name="_xlnm.Print_Area" localSheetId="8">MARS27!$B$1:$J$37</definedName>
    <definedName name="_xlnm.Print_Area" localSheetId="4">'NOV26'!$B$1:$J$39</definedName>
    <definedName name="_xlnm.Print_Area" localSheetId="3">'OCT26'!$B$1:$J$39</definedName>
    <definedName name="_xlnm.Print_Area" localSheetId="2">SEPT26!$B$1:$J$37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2" l="1"/>
  <c r="I35" i="12"/>
  <c r="J35" i="12"/>
  <c r="I36" i="12"/>
  <c r="J36" i="12"/>
  <c r="B36" i="12"/>
  <c r="B35" i="12"/>
  <c r="I13" i="13"/>
  <c r="J13" i="13" s="1"/>
  <c r="B13" i="13"/>
  <c r="I15" i="13"/>
  <c r="J15" i="13" s="1"/>
  <c r="I16" i="13"/>
  <c r="J16" i="13" s="1"/>
  <c r="I17" i="13"/>
  <c r="J17" i="13" s="1"/>
  <c r="I18" i="13"/>
  <c r="J18" i="13" s="1"/>
  <c r="I19" i="13"/>
  <c r="J19" i="13" s="1"/>
  <c r="I21" i="13"/>
  <c r="J21" i="13" s="1"/>
  <c r="I22" i="13"/>
  <c r="J22" i="13" s="1"/>
  <c r="I23" i="13"/>
  <c r="J23" i="13" s="1"/>
  <c r="I24" i="13"/>
  <c r="J24" i="13" s="1"/>
  <c r="I25" i="13"/>
  <c r="J25" i="13" s="1"/>
  <c r="I26" i="13"/>
  <c r="J26" i="13" s="1"/>
  <c r="I27" i="13"/>
  <c r="J27" i="13" s="1"/>
  <c r="I28" i="13"/>
  <c r="J28" i="13" s="1"/>
  <c r="I29" i="13"/>
  <c r="J29" i="13" s="1"/>
  <c r="I30" i="13"/>
  <c r="J30" i="13" s="1"/>
  <c r="I31" i="13"/>
  <c r="J31" i="13" s="1"/>
  <c r="I32" i="13"/>
  <c r="J32" i="13" s="1"/>
  <c r="I33" i="13"/>
  <c r="J33" i="13" s="1"/>
  <c r="I34" i="13"/>
  <c r="J34" i="13" s="1"/>
  <c r="I35" i="13"/>
  <c r="J35" i="13" s="1"/>
  <c r="I36" i="13"/>
  <c r="J36" i="13" s="1"/>
  <c r="I37" i="13"/>
  <c r="J37" i="13" s="1"/>
  <c r="I38" i="13"/>
  <c r="J38" i="13" s="1"/>
  <c r="I39" i="13"/>
  <c r="J39" i="13" s="1"/>
  <c r="I12" i="11"/>
  <c r="J12" i="11"/>
  <c r="B12" i="11"/>
  <c r="J23" i="11"/>
  <c r="J24" i="11"/>
  <c r="J25" i="11"/>
  <c r="J26" i="11"/>
  <c r="J27" i="11"/>
  <c r="I14" i="11"/>
  <c r="J14" i="11" s="1"/>
  <c r="J33" i="11"/>
  <c r="I17" i="11"/>
  <c r="J17" i="11" s="1"/>
  <c r="I18" i="11"/>
  <c r="J18" i="11" s="1"/>
  <c r="I19" i="11"/>
  <c r="J19" i="11" s="1"/>
  <c r="I20" i="11"/>
  <c r="J20" i="11" s="1"/>
  <c r="I21" i="11"/>
  <c r="J21" i="11" s="1"/>
  <c r="I23" i="11"/>
  <c r="I24" i="11"/>
  <c r="I25" i="11"/>
  <c r="I26" i="11"/>
  <c r="I27" i="11"/>
  <c r="I28" i="11"/>
  <c r="J28" i="11" s="1"/>
  <c r="I29" i="11"/>
  <c r="J29" i="11" s="1"/>
  <c r="I30" i="11"/>
  <c r="J30" i="11" s="1"/>
  <c r="I31" i="11"/>
  <c r="J31" i="11" s="1"/>
  <c r="I32" i="11"/>
  <c r="J32" i="11" s="1"/>
  <c r="J16" i="10"/>
  <c r="I14" i="10"/>
  <c r="J14" i="10" s="1"/>
  <c r="I15" i="10"/>
  <c r="I16" i="10"/>
  <c r="I17" i="10"/>
  <c r="I18" i="10"/>
  <c r="I19" i="10"/>
  <c r="J19" i="10" s="1"/>
  <c r="I20" i="10"/>
  <c r="I21" i="10"/>
  <c r="I22" i="10"/>
  <c r="J22" i="10" s="1"/>
  <c r="I23" i="10"/>
  <c r="J23" i="10" s="1"/>
  <c r="I24" i="10"/>
  <c r="J24" i="10" s="1"/>
  <c r="I25" i="10"/>
  <c r="J25" i="10" s="1"/>
  <c r="I26" i="10"/>
  <c r="J26" i="10" s="1"/>
  <c r="I27" i="10"/>
  <c r="J27" i="10" s="1"/>
  <c r="I28" i="10"/>
  <c r="J28" i="10" s="1"/>
  <c r="I29" i="10"/>
  <c r="J29" i="10" s="1"/>
  <c r="I30" i="10"/>
  <c r="J30" i="10" s="1"/>
  <c r="I31" i="10"/>
  <c r="J31" i="10" s="1"/>
  <c r="I32" i="10"/>
  <c r="I33" i="10"/>
  <c r="I34" i="10"/>
  <c r="J33" i="10"/>
  <c r="J34" i="10"/>
  <c r="J17" i="10"/>
  <c r="J18" i="10"/>
  <c r="J20" i="10"/>
  <c r="I33" i="9"/>
  <c r="J33" i="9" s="1"/>
  <c r="I28" i="9"/>
  <c r="J28" i="9" s="1"/>
  <c r="I27" i="9"/>
  <c r="J27" i="9" s="1"/>
  <c r="B32" i="9"/>
  <c r="I32" i="9"/>
  <c r="J32" i="9"/>
  <c r="B33" i="9"/>
  <c r="I15" i="9"/>
  <c r="J15" i="9" s="1"/>
  <c r="B15" i="9"/>
  <c r="I14" i="9"/>
  <c r="J14" i="9" s="1"/>
  <c r="B14" i="9"/>
  <c r="I13" i="9"/>
  <c r="J13" i="9" s="1"/>
  <c r="B13" i="9"/>
  <c r="I12" i="9"/>
  <c r="J12" i="9" s="1"/>
  <c r="B12" i="9"/>
  <c r="I11" i="9"/>
  <c r="J11" i="9" s="1"/>
  <c r="B11" i="9"/>
  <c r="J32" i="8"/>
  <c r="I31" i="8"/>
  <c r="J31" i="8" s="1"/>
  <c r="I30" i="8"/>
  <c r="J30" i="8" s="1"/>
  <c r="I29" i="8"/>
  <c r="J29" i="8" s="1"/>
  <c r="I28" i="8"/>
  <c r="J28" i="8" s="1"/>
  <c r="I27" i="8"/>
  <c r="J27" i="8" s="1"/>
  <c r="I26" i="8"/>
  <c r="J26" i="8" s="1"/>
  <c r="I25" i="8"/>
  <c r="J25" i="8" s="1"/>
  <c r="I24" i="8"/>
  <c r="J24" i="8" s="1"/>
  <c r="I23" i="8"/>
  <c r="J23" i="8" s="1"/>
  <c r="J22" i="8"/>
  <c r="I22" i="8"/>
  <c r="I21" i="8"/>
  <c r="J21" i="8" s="1"/>
  <c r="I20" i="8"/>
  <c r="J20" i="8" s="1"/>
  <c r="J19" i="8"/>
  <c r="I19" i="8"/>
  <c r="I18" i="8"/>
  <c r="J18" i="8" s="1"/>
  <c r="I17" i="8"/>
  <c r="J17" i="8" s="1"/>
  <c r="J30" i="14"/>
  <c r="I30" i="14"/>
  <c r="I25" i="6"/>
  <c r="J25" i="6" s="1"/>
  <c r="I31" i="6"/>
  <c r="J31" i="6"/>
  <c r="I30" i="6"/>
  <c r="J30" i="6" s="1"/>
  <c r="J29" i="6"/>
  <c r="I29" i="6"/>
  <c r="I28" i="6"/>
  <c r="J28" i="6" s="1"/>
  <c r="I33" i="5"/>
  <c r="J33" i="5" s="1"/>
  <c r="B33" i="5"/>
  <c r="I19" i="5"/>
  <c r="J19" i="5"/>
  <c r="I34" i="3"/>
  <c r="J34" i="3"/>
  <c r="B14" i="3"/>
  <c r="B15" i="3"/>
  <c r="B19" i="5"/>
  <c r="B18" i="5"/>
  <c r="B39" i="13"/>
  <c r="B19" i="13"/>
  <c r="B20" i="13"/>
  <c r="I18" i="12"/>
  <c r="J18" i="12" s="1"/>
  <c r="B18" i="12"/>
  <c r="B32" i="11"/>
  <c r="B31" i="11"/>
  <c r="B28" i="11"/>
  <c r="B22" i="11"/>
  <c r="B21" i="11"/>
  <c r="B16" i="11"/>
  <c r="B17" i="11"/>
  <c r="B34" i="10"/>
  <c r="B33" i="10"/>
  <c r="J32" i="10"/>
  <c r="B32" i="10"/>
  <c r="B31" i="10"/>
  <c r="B26" i="10"/>
  <c r="B25" i="10"/>
  <c r="B24" i="10"/>
  <c r="B23" i="10"/>
  <c r="B22" i="10"/>
  <c r="J21" i="10"/>
  <c r="B21" i="10"/>
  <c r="B16" i="10"/>
  <c r="J34" i="9"/>
  <c r="B31" i="9"/>
  <c r="B26" i="8"/>
  <c r="B25" i="8"/>
  <c r="B24" i="8"/>
  <c r="B23" i="8"/>
  <c r="B22" i="8"/>
  <c r="B35" i="6"/>
  <c r="B36" i="6"/>
  <c r="J18" i="5"/>
  <c r="I18" i="5"/>
  <c r="I34" i="4"/>
  <c r="J34" i="4" s="1"/>
  <c r="B34" i="4"/>
  <c r="I33" i="3"/>
  <c r="J33" i="3"/>
  <c r="B34" i="6"/>
  <c r="B33" i="6"/>
  <c r="B23" i="11"/>
  <c r="B15" i="11"/>
  <c r="B30" i="10"/>
  <c r="B29" i="10"/>
  <c r="B28" i="10"/>
  <c r="B27" i="10"/>
  <c r="B20" i="10"/>
  <c r="B19" i="10"/>
  <c r="B18" i="10"/>
  <c r="B17" i="10"/>
  <c r="B21" i="8"/>
  <c r="B20" i="8"/>
  <c r="B19" i="8"/>
  <c r="B18" i="8"/>
  <c r="B17" i="8"/>
  <c r="J32" i="14"/>
  <c r="I32" i="14"/>
  <c r="B32" i="14"/>
  <c r="I31" i="14"/>
  <c r="J31" i="14"/>
  <c r="B31" i="14"/>
  <c r="J32" i="5"/>
  <c r="I32" i="5"/>
  <c r="B32" i="5"/>
  <c r="B33" i="4"/>
  <c r="I32" i="4"/>
  <c r="J32" i="4"/>
  <c r="B32" i="4"/>
  <c r="I32" i="3"/>
  <c r="J32" i="3" s="1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J14" i="2"/>
  <c r="J38" i="2" s="1"/>
  <c r="J41" i="2" s="1"/>
  <c r="I14" i="2"/>
  <c r="B32" i="6"/>
  <c r="B31" i="6"/>
  <c r="B30" i="6"/>
  <c r="B29" i="6"/>
  <c r="I14" i="13"/>
  <c r="J14" i="13" s="1"/>
  <c r="I14" i="12"/>
  <c r="J14" i="12" s="1"/>
  <c r="I15" i="12"/>
  <c r="J15" i="12" s="1"/>
  <c r="I16" i="12"/>
  <c r="J16" i="12" s="1"/>
  <c r="I17" i="12"/>
  <c r="J17" i="12"/>
  <c r="I19" i="12"/>
  <c r="J19" i="12"/>
  <c r="I20" i="12"/>
  <c r="J20" i="12" s="1"/>
  <c r="I21" i="12"/>
  <c r="J21" i="12" s="1"/>
  <c r="I22" i="12"/>
  <c r="J22" i="12" s="1"/>
  <c r="I23" i="12"/>
  <c r="J23" i="12"/>
  <c r="I24" i="12"/>
  <c r="J24" i="12" s="1"/>
  <c r="I25" i="12"/>
  <c r="J25" i="12" s="1"/>
  <c r="I26" i="12"/>
  <c r="J26" i="12"/>
  <c r="I27" i="12"/>
  <c r="J27" i="12" s="1"/>
  <c r="I28" i="12"/>
  <c r="J28" i="12" s="1"/>
  <c r="I29" i="12"/>
  <c r="J29" i="12"/>
  <c r="I30" i="12"/>
  <c r="J30" i="12" s="1"/>
  <c r="I31" i="12"/>
  <c r="J31" i="12" s="1"/>
  <c r="I32" i="12"/>
  <c r="J32" i="12" s="1"/>
  <c r="I33" i="12"/>
  <c r="J33" i="12" s="1"/>
  <c r="I34" i="12"/>
  <c r="J34" i="12" s="1"/>
  <c r="I13" i="12"/>
  <c r="J13" i="12" s="1"/>
  <c r="I13" i="11"/>
  <c r="J13" i="11"/>
  <c r="I13" i="10"/>
  <c r="J13" i="10" s="1"/>
  <c r="J15" i="10"/>
  <c r="I16" i="9"/>
  <c r="J16" i="9" s="1"/>
  <c r="I17" i="9"/>
  <c r="J17" i="9" s="1"/>
  <c r="I18" i="9"/>
  <c r="J18" i="9" s="1"/>
  <c r="I19" i="9"/>
  <c r="J19" i="9" s="1"/>
  <c r="I20" i="9"/>
  <c r="J20" i="9"/>
  <c r="I21" i="9"/>
  <c r="J21" i="9" s="1"/>
  <c r="I22" i="9"/>
  <c r="J22" i="9" s="1"/>
  <c r="I23" i="9"/>
  <c r="J23" i="9" s="1"/>
  <c r="I24" i="9"/>
  <c r="J24" i="9" s="1"/>
  <c r="I25" i="9"/>
  <c r="J25" i="9" s="1"/>
  <c r="I26" i="9"/>
  <c r="J26" i="9" s="1"/>
  <c r="I29" i="9"/>
  <c r="J29" i="9" s="1"/>
  <c r="I30" i="9"/>
  <c r="J30" i="9" s="1"/>
  <c r="I12" i="8"/>
  <c r="J12" i="8" s="1"/>
  <c r="I13" i="8"/>
  <c r="J13" i="8" s="1"/>
  <c r="I14" i="8"/>
  <c r="J14" i="8" s="1"/>
  <c r="I15" i="8"/>
  <c r="J15" i="8" s="1"/>
  <c r="I16" i="8"/>
  <c r="J16" i="8" s="1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 s="1"/>
  <c r="I13" i="14"/>
  <c r="J13" i="14"/>
  <c r="I14" i="6"/>
  <c r="J14" i="6"/>
  <c r="I15" i="6"/>
  <c r="J15" i="6"/>
  <c r="I16" i="6"/>
  <c r="J16" i="6"/>
  <c r="I17" i="6"/>
  <c r="J17" i="6"/>
  <c r="I18" i="6"/>
  <c r="J18" i="6"/>
  <c r="I19" i="6"/>
  <c r="J19" i="6"/>
  <c r="I20" i="6"/>
  <c r="J20" i="6"/>
  <c r="I21" i="6"/>
  <c r="J21" i="6"/>
  <c r="I22" i="6"/>
  <c r="J22" i="6"/>
  <c r="I23" i="6"/>
  <c r="J23" i="6"/>
  <c r="I24" i="6"/>
  <c r="J24" i="6" s="1"/>
  <c r="I26" i="6"/>
  <c r="J26" i="6"/>
  <c r="I27" i="6"/>
  <c r="J27" i="6"/>
  <c r="I14" i="5"/>
  <c r="J14" i="5"/>
  <c r="I15" i="5"/>
  <c r="J15" i="5" s="1"/>
  <c r="I16" i="5"/>
  <c r="J16" i="5" s="1"/>
  <c r="I17" i="5"/>
  <c r="J17" i="5"/>
  <c r="I21" i="5"/>
  <c r="J21" i="5"/>
  <c r="I22" i="5"/>
  <c r="J22" i="5"/>
  <c r="I23" i="5"/>
  <c r="J23" i="5"/>
  <c r="I24" i="5"/>
  <c r="J24" i="5"/>
  <c r="I25" i="5"/>
  <c r="J25" i="5"/>
  <c r="I26" i="5"/>
  <c r="J26" i="5"/>
  <c r="I27" i="5"/>
  <c r="J27" i="5"/>
  <c r="I28" i="5"/>
  <c r="J28" i="5"/>
  <c r="I29" i="5"/>
  <c r="J29" i="5" s="1"/>
  <c r="I30" i="5"/>
  <c r="J30" i="5"/>
  <c r="I31" i="5"/>
  <c r="J31" i="5"/>
  <c r="I13" i="5"/>
  <c r="J13" i="5"/>
  <c r="J34" i="5" s="1"/>
  <c r="I33" i="4"/>
  <c r="J33" i="4"/>
  <c r="I13" i="4"/>
  <c r="J13" i="4" s="1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 s="1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27" i="3"/>
  <c r="J27" i="3" s="1"/>
  <c r="I28" i="3"/>
  <c r="J28" i="3" s="1"/>
  <c r="I29" i="3"/>
  <c r="J29" i="3" s="1"/>
  <c r="I30" i="3"/>
  <c r="J30" i="3" s="1"/>
  <c r="I31" i="3"/>
  <c r="J31" i="3"/>
  <c r="I14" i="3"/>
  <c r="J14" i="3" s="1"/>
  <c r="I15" i="3"/>
  <c r="J15" i="3"/>
  <c r="I16" i="3"/>
  <c r="J16" i="3" s="1"/>
  <c r="I17" i="3"/>
  <c r="J17" i="3" s="1"/>
  <c r="I18" i="3"/>
  <c r="J18" i="3" s="1"/>
  <c r="I19" i="3"/>
  <c r="J19" i="3"/>
  <c r="I20" i="3"/>
  <c r="J20" i="3" s="1"/>
  <c r="I21" i="3"/>
  <c r="J21" i="3"/>
  <c r="I22" i="3"/>
  <c r="I23" i="3"/>
  <c r="J23" i="3"/>
  <c r="I24" i="3"/>
  <c r="J24" i="3" s="1"/>
  <c r="I25" i="3"/>
  <c r="J25" i="3" s="1"/>
  <c r="I26" i="3"/>
  <c r="J26" i="3" s="1"/>
  <c r="J22" i="3"/>
  <c r="I13" i="3"/>
  <c r="J13" i="3" s="1"/>
  <c r="B33" i="13"/>
  <c r="B32" i="13"/>
  <c r="B31" i="13"/>
  <c r="B30" i="13"/>
  <c r="B29" i="13"/>
  <c r="B37" i="6"/>
  <c r="B33" i="12"/>
  <c r="B34" i="12"/>
  <c r="B32" i="12"/>
  <c r="B13" i="11"/>
  <c r="B21" i="13"/>
  <c r="B28" i="12"/>
  <c r="B17" i="12"/>
  <c r="B16" i="12"/>
  <c r="B15" i="12"/>
  <c r="B14" i="12"/>
  <c r="B13" i="12"/>
  <c r="B30" i="11"/>
  <c r="B29" i="11"/>
  <c r="B30" i="9"/>
  <c r="B29" i="9"/>
  <c r="B28" i="9"/>
  <c r="B27" i="9"/>
  <c r="B26" i="9"/>
  <c r="B25" i="9"/>
  <c r="B24" i="9"/>
  <c r="B23" i="9"/>
  <c r="B22" i="9"/>
  <c r="B21" i="9"/>
  <c r="B16" i="9"/>
  <c r="B20" i="9"/>
  <c r="B19" i="9"/>
  <c r="B18" i="9"/>
  <c r="B17" i="9"/>
  <c r="B29" i="8"/>
  <c r="B27" i="8"/>
  <c r="B31" i="8"/>
  <c r="B30" i="8"/>
  <c r="B28" i="8"/>
  <c r="B16" i="8"/>
  <c r="B15" i="8"/>
  <c r="B14" i="8"/>
  <c r="B13" i="8"/>
  <c r="B12" i="8"/>
  <c r="B29" i="14"/>
  <c r="B27" i="14"/>
  <c r="B25" i="14"/>
  <c r="B26" i="14"/>
  <c r="B28" i="14"/>
  <c r="B30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31" i="5"/>
  <c r="B31" i="4"/>
  <c r="B30" i="5"/>
  <c r="B30" i="4"/>
  <c r="B31" i="3"/>
  <c r="B13" i="10"/>
  <c r="B14" i="10"/>
  <c r="B15" i="10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14" i="13"/>
  <c r="B15" i="13"/>
  <c r="B16" i="13"/>
  <c r="B17" i="13"/>
  <c r="B18" i="13"/>
  <c r="B22" i="13"/>
  <c r="B23" i="13"/>
  <c r="B24" i="13"/>
  <c r="B25" i="13"/>
  <c r="B26" i="13"/>
  <c r="B27" i="13"/>
  <c r="B28" i="13"/>
  <c r="B34" i="13"/>
  <c r="B35" i="13"/>
  <c r="B36" i="13"/>
  <c r="B37" i="13"/>
  <c r="B38" i="13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19" i="12"/>
  <c r="B20" i="12"/>
  <c r="B21" i="12"/>
  <c r="B22" i="12"/>
  <c r="B23" i="12"/>
  <c r="B24" i="12"/>
  <c r="B25" i="12"/>
  <c r="B26" i="12"/>
  <c r="B27" i="12"/>
  <c r="B29" i="12"/>
  <c r="B30" i="12"/>
  <c r="B31" i="12"/>
  <c r="B14" i="11"/>
  <c r="B18" i="11"/>
  <c r="B19" i="11"/>
  <c r="B20" i="11"/>
  <c r="B24" i="11"/>
  <c r="B25" i="11"/>
  <c r="B26" i="11"/>
  <c r="B27" i="11"/>
  <c r="B13" i="5"/>
  <c r="B14" i="5"/>
  <c r="B15" i="5"/>
  <c r="B16" i="5"/>
  <c r="B17" i="5"/>
  <c r="B20" i="5"/>
  <c r="B21" i="5"/>
  <c r="B22" i="5"/>
  <c r="B23" i="5"/>
  <c r="B24" i="5"/>
  <c r="B25" i="5"/>
  <c r="B26" i="5"/>
  <c r="B27" i="5"/>
  <c r="B28" i="5"/>
  <c r="B29" i="5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9" i="4"/>
  <c r="B16" i="3"/>
  <c r="B17" i="3"/>
  <c r="B18" i="3"/>
  <c r="B19" i="3"/>
  <c r="B20" i="3"/>
  <c r="B21" i="3"/>
  <c r="B22" i="3"/>
  <c r="B23" i="3"/>
  <c r="B24" i="3"/>
  <c r="B25" i="3"/>
  <c r="B26" i="3"/>
  <c r="B29" i="3"/>
  <c r="B30" i="3"/>
  <c r="J40" i="12" l="1"/>
  <c r="J35" i="10"/>
  <c r="J38" i="10" s="1"/>
  <c r="J37" i="9"/>
  <c r="J33" i="14"/>
  <c r="J36" i="14" s="1"/>
  <c r="J40" i="13"/>
  <c r="J43" i="13" s="1"/>
  <c r="J36" i="11"/>
  <c r="J35" i="8"/>
  <c r="J38" i="6"/>
  <c r="J41" i="6" s="1"/>
  <c r="J37" i="5"/>
  <c r="J38" i="4"/>
  <c r="J35" i="3"/>
  <c r="J38" i="3" s="1"/>
</calcChain>
</file>

<file path=xl/sharedStrings.xml><?xml version="1.0" encoding="utf-8"?>
<sst xmlns="http://schemas.openxmlformats.org/spreadsheetml/2006/main" count="308" uniqueCount="99">
  <si>
    <t>Rappel des tarifs :</t>
  </si>
  <si>
    <t>Tarifs</t>
  </si>
  <si>
    <t>Garderie</t>
  </si>
  <si>
    <t>la demi-heure</t>
  </si>
  <si>
    <r>
      <t xml:space="preserve">Centre </t>
    </r>
    <r>
      <rPr>
        <b/>
        <sz val="9"/>
        <color indexed="8"/>
        <rFont val="Garamond"/>
        <family val="1"/>
      </rPr>
      <t>(après calcul du quotient familial)</t>
    </r>
  </si>
  <si>
    <t>Journée :</t>
  </si>
  <si>
    <t>fin des cours: la veille des jours indiqués reprise des cours : le matin des jours</t>
  </si>
  <si>
    <t>Zone A</t>
  </si>
  <si>
    <t>Zone B</t>
  </si>
  <si>
    <t>Zone C</t>
  </si>
  <si>
    <t>indiqués.</t>
  </si>
  <si>
    <t>Rentrée</t>
  </si>
  <si>
    <r>
      <t>Zone A</t>
    </r>
    <r>
      <rPr>
        <sz val="8"/>
        <color indexed="8"/>
        <rFont val="Garamond"/>
        <family val="1"/>
      </rPr>
      <t xml:space="preserve"> Besançon, Bordeaux,Clermont-Ferrand,</t>
    </r>
  </si>
  <si>
    <t>Toussaint</t>
  </si>
  <si>
    <t>Dijon, Grenoble, Limoges, Lyon, Poitiers</t>
  </si>
  <si>
    <t>Noël</t>
  </si>
  <si>
    <t>Hiver</t>
  </si>
  <si>
    <r>
      <t>Zone B</t>
    </r>
    <r>
      <rPr>
        <sz val="8"/>
        <color indexed="8"/>
        <rFont val="Garamond"/>
        <family val="1"/>
      </rPr>
      <t xml:space="preserve"> Aix-Marseille, Amiens,</t>
    </r>
  </si>
  <si>
    <t>Caen, Lille, Nancy-Metz, Nantes, Nice,</t>
  </si>
  <si>
    <t>Printemps</t>
  </si>
  <si>
    <t>Orléans-Tours,  Reims, Rennes,</t>
  </si>
  <si>
    <t xml:space="preserve"> Rouen et Strasbourg.</t>
  </si>
  <si>
    <t xml:space="preserve">Pont </t>
  </si>
  <si>
    <t>Eté</t>
  </si>
  <si>
    <r>
      <t>Zone C</t>
    </r>
    <r>
      <rPr>
        <sz val="8"/>
        <color indexed="8"/>
        <rFont val="Garamond"/>
        <family val="1"/>
      </rPr>
      <t xml:space="preserve">  Créteil, Montpellier,Paris,Toulouse, Versailles</t>
    </r>
  </si>
  <si>
    <t>Armistice</t>
  </si>
  <si>
    <t>Jour de l'An</t>
  </si>
  <si>
    <t>Lundi de Pâques</t>
  </si>
  <si>
    <t>Fête du Travail</t>
  </si>
  <si>
    <t>Victoire de 1945</t>
  </si>
  <si>
    <t>Ascension</t>
  </si>
  <si>
    <t>Lundi de Pentecôte</t>
  </si>
  <si>
    <t>Fête Nationale</t>
  </si>
  <si>
    <t>Assomption</t>
  </si>
  <si>
    <t>Nom et Prénom de l’enfant :</t>
  </si>
  <si>
    <t>EXEMPLE POUR REMPLIR LE LIVRET D'INSCRIPTION</t>
  </si>
  <si>
    <t>Dans l'onglet récap</t>
  </si>
  <si>
    <t>la demie-heure</t>
  </si>
  <si>
    <t>Centre: vacances et mercredi</t>
  </si>
  <si>
    <t xml:space="preserve">Journée </t>
  </si>
  <si>
    <t>la journée</t>
  </si>
  <si>
    <t>Date</t>
  </si>
  <si>
    <t>MATIN</t>
  </si>
  <si>
    <t>SOIR</t>
  </si>
  <si>
    <t>Repas</t>
  </si>
  <si>
    <t>Total heures</t>
  </si>
  <si>
    <t>Total euros</t>
  </si>
  <si>
    <t>de ..h..</t>
  </si>
  <si>
    <t>à ..h..</t>
  </si>
  <si>
    <t>Notes :</t>
  </si>
  <si>
    <t>Total :</t>
  </si>
  <si>
    <t>Avoir :</t>
  </si>
  <si>
    <t>Arriéré :</t>
  </si>
  <si>
    <t>A payer :</t>
  </si>
  <si>
    <t>Après cette date, outre le risque de devoir refuser l’enfant au centre,</t>
  </si>
  <si>
    <t xml:space="preserve"> le montant total de votre inscription sera majoré de 10%, merci d’en prendre note.</t>
  </si>
  <si>
    <t xml:space="preserve">Notes : </t>
  </si>
  <si>
    <t>à</t>
  </si>
  <si>
    <r>
      <t xml:space="preserve">    </t>
    </r>
    <r>
      <rPr>
        <b/>
        <u/>
        <sz val="11"/>
        <color indexed="8"/>
        <rFont val="Garamond"/>
        <family val="1"/>
      </rPr>
      <t>Ce livret est à remplir, à détacher et à nous rendre chaque mois à date fixe.</t>
    </r>
  </si>
  <si>
    <t>de 07h30 à 08h15</t>
  </si>
  <si>
    <t>de 16h40 à 17h10</t>
  </si>
  <si>
    <t>de 17h10 à 19h00</t>
  </si>
  <si>
    <t xml:space="preserve"> </t>
  </si>
  <si>
    <t>Ce qui apparaît en jaune est à remplir d'après votre coefficient calculé suite à l'inscription de votre/vos enfant(s)</t>
  </si>
  <si>
    <t>LIVRET D’INSCRIPTIONS MENSUELLES 2026-2027</t>
  </si>
  <si>
    <t>juin / juillet / août 2027</t>
  </si>
  <si>
    <t xml:space="preserve">       Vous trouverez ci-dessous les derniers délais de retour des inscriptions 2026-2027</t>
  </si>
  <si>
    <t>A titre informatif, voici le calendrier scolaire 2026-2027 :</t>
  </si>
  <si>
    <t>Mardi 1er septembre 2026</t>
  </si>
  <si>
    <t>du samedi 17 octobre 2026 au lundi 2 novembre 2026</t>
  </si>
  <si>
    <t>du samedi 19 décembre 2025 au lundi 4 janvier 2027</t>
  </si>
  <si>
    <t>mercredi 5 mai au lundi 10 mai 2027</t>
  </si>
  <si>
    <t>Jours fériés ou réputés en 2026/2027</t>
  </si>
  <si>
    <t>école vacante vendredi 7 mai 2027</t>
  </si>
  <si>
    <t>Inscription à rendre au plus tard le 15 juillet 2026</t>
  </si>
  <si>
    <t>mardi</t>
  </si>
  <si>
    <t xml:space="preserve">Attention ! Le centre est fermé du samedi 1 août au dimanche 23 août 2026								</t>
  </si>
  <si>
    <t>Les cours reprennent le mardi 1 septembre 2026 matin.</t>
  </si>
  <si>
    <t>Inscription à rendre au plus tard le 15 septembre 2026</t>
  </si>
  <si>
    <t>Attention ! Vacances de la Toussaint : du samedi 17 octobre au dimanche 1 novembre 2026</t>
  </si>
  <si>
    <t>jours fériés :  dimanche 01 novembre 2026</t>
  </si>
  <si>
    <t>Inscription à rendre au plus tard le 15 octobre 2026</t>
  </si>
  <si>
    <t>Inscription à rendre au plus tard le 15 novembre 2026</t>
  </si>
  <si>
    <t>Attention ! Vacances de Noël : du samedi 19 décembre 2026 au dimanche 3 janvier 2027</t>
  </si>
  <si>
    <t>Jour férié : vendredi 25 décembre 2026</t>
  </si>
  <si>
    <t>Le centre sera fermé du vendredi 25 décembre 2026 au lundi 4 janvier 2027 matin.</t>
  </si>
  <si>
    <t>Inscription à rendre au plus tard le 15 décembre 2026</t>
  </si>
  <si>
    <t>Inscription à rendre au plus tard le 15 janvier 2027</t>
  </si>
  <si>
    <t>Attention ! Vacances d'hivers : du samedi 6 février 2027 au dimanche 21 février 2027</t>
  </si>
  <si>
    <t>Inscription à rendre au plus tard le 15 février 2027</t>
  </si>
  <si>
    <t>Inscription à rendre au plus tard le 15 mars 2027</t>
  </si>
  <si>
    <t xml:space="preserve">Attention ! Vacances de Printemps : du samedi 3 avril au dimanche 18 avril 2027 </t>
  </si>
  <si>
    <t>Inscription à rendre au plus tard le 15 avril 2027</t>
  </si>
  <si>
    <t>Inscription à rendre au plus tard le 15 mai 2027</t>
  </si>
  <si>
    <t>Attention ! Vacances d'été à partir du samedi 3 juillet 2027</t>
  </si>
  <si>
    <t>juillet et août 2027</t>
  </si>
  <si>
    <t>Jour férié : mercredi 14 juillet 2027</t>
  </si>
  <si>
    <t>Jour férié : 1er, 6 (Pont le 7 mai), 8, 17 mai 2027</t>
  </si>
  <si>
    <t>Le centre est fermé du dimanche 1 août au dimanche 22 août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</si>
</sst>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mmmm\ yyyy"/>
    <numFmt numFmtId="165" formatCode="dddd&quot;, &quot;mmmm\ dd&quot;, &quot;yyyy"/>
    <numFmt numFmtId="166" formatCode="dddd\ d\ mmmm\ yyyy"/>
    <numFmt numFmtId="167" formatCode="#,##0.00&quot; €&quot;"/>
    <numFmt numFmtId="168" formatCode="#,##0.00&quot; €&quot;;[Red]\-#,##0.00&quot; €&quot;"/>
    <numFmt numFmtId="169" formatCode="dddd"/>
    <numFmt numFmtId="170" formatCode="dd\ mmmm"/>
    <numFmt numFmtId="171" formatCode="h:mm;@"/>
    <numFmt numFmtId="172" formatCode="#,##0.00\ [$€-40C]"/>
    <numFmt numFmtId="173" formatCode="mmm\ yyyy"/>
    <numFmt numFmtId="174" formatCode="#,##0.00\ &quot;€&quot;"/>
  </numFmts>
  <fonts count="18" x14ac:knownFonts="1">
    <font>
      <sz val="11"/>
      <color indexed="8"/>
      <name val="Calibri"/>
      <family val="2"/>
    </font>
    <font>
      <sz val="11"/>
      <color indexed="8"/>
      <name val="Garamond"/>
      <family val="1"/>
    </font>
    <font>
      <b/>
      <shadow/>
      <sz val="16"/>
      <color indexed="8"/>
      <name val="Garamond"/>
      <family val="1"/>
    </font>
    <font>
      <b/>
      <shadow/>
      <sz val="18"/>
      <color indexed="8"/>
      <name val="Garamond"/>
      <family val="1"/>
    </font>
    <font>
      <u/>
      <sz val="11"/>
      <color indexed="8"/>
      <name val="Garamond"/>
      <family val="1"/>
    </font>
    <font>
      <sz val="8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name val="Garamond"/>
      <family val="1"/>
    </font>
    <font>
      <sz val="13"/>
      <color indexed="8"/>
      <name val="Garamond"/>
      <family val="1"/>
    </font>
    <font>
      <b/>
      <sz val="12"/>
      <color indexed="8"/>
      <name val="Garamond"/>
      <family val="1"/>
    </font>
    <font>
      <b/>
      <sz val="8"/>
      <color indexed="8"/>
      <name val="Garamond"/>
      <family val="1"/>
    </font>
    <font>
      <b/>
      <sz val="9"/>
      <color indexed="8"/>
      <name val="Garamond"/>
      <family val="1"/>
    </font>
    <font>
      <sz val="9"/>
      <color indexed="8"/>
      <name val="Garamond"/>
      <family val="1"/>
    </font>
    <font>
      <b/>
      <sz val="10"/>
      <color indexed="8"/>
      <name val="Garamond"/>
      <family val="1"/>
    </font>
    <font>
      <sz val="9"/>
      <name val="Garamond"/>
      <family val="1"/>
    </font>
    <font>
      <b/>
      <sz val="14"/>
      <color indexed="8"/>
      <name val="Garamond"/>
      <family val="1"/>
    </font>
    <font>
      <b/>
      <u/>
      <sz val="11"/>
      <color indexed="8"/>
      <name val="Garamond"/>
      <family val="1"/>
    </font>
    <font>
      <sz val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indexed="9"/>
      </patternFill>
    </fill>
  </fills>
  <borders count="9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</borders>
  <cellStyleXfs count="1">
    <xf numFmtId="0" fontId="0" fillId="0" borderId="0"/>
  </cellStyleXfs>
  <cellXfs count="26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6" fontId="12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7" fontId="6" fillId="0" borderId="6" xfId="0" applyNumberFormat="1" applyFont="1" applyBorder="1" applyAlignment="1">
      <alignment vertical="center" wrapText="1"/>
    </xf>
    <xf numFmtId="168" fontId="6" fillId="0" borderId="6" xfId="0" applyNumberFormat="1" applyFont="1" applyBorder="1" applyAlignment="1">
      <alignment vertical="center" wrapText="1"/>
    </xf>
    <xf numFmtId="169" fontId="1" fillId="0" borderId="7" xfId="0" applyNumberFormat="1" applyFont="1" applyBorder="1" applyAlignment="1">
      <alignment horizontal="left" vertical="center" wrapText="1"/>
    </xf>
    <xf numFmtId="169" fontId="1" fillId="0" borderId="8" xfId="0" applyNumberFormat="1" applyFont="1" applyBorder="1" applyAlignment="1">
      <alignment horizontal="left" vertical="center" wrapText="1"/>
    </xf>
    <xf numFmtId="171" fontId="1" fillId="2" borderId="9" xfId="0" applyNumberFormat="1" applyFont="1" applyFill="1" applyBorder="1" applyAlignment="1">
      <alignment horizontal="center" vertical="center" wrapText="1"/>
    </xf>
    <xf numFmtId="171" fontId="1" fillId="3" borderId="9" xfId="0" applyNumberFormat="1" applyFont="1" applyFill="1" applyBorder="1" applyAlignment="1">
      <alignment horizontal="center" vertical="center" wrapText="1"/>
    </xf>
    <xf numFmtId="169" fontId="1" fillId="0" borderId="10" xfId="0" applyNumberFormat="1" applyFont="1" applyBorder="1" applyAlignment="1">
      <alignment horizontal="left" vertical="center" wrapText="1"/>
    </xf>
    <xf numFmtId="170" fontId="1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172" fontId="1" fillId="0" borderId="14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172" fontId="1" fillId="0" borderId="19" xfId="0" applyNumberFormat="1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/>
    </xf>
    <xf numFmtId="169" fontId="1" fillId="0" borderId="21" xfId="0" applyNumberFormat="1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15"/>
    </xf>
    <xf numFmtId="0" fontId="6" fillId="0" borderId="0" xfId="0" applyFont="1" applyAlignment="1">
      <alignment vertical="center"/>
    </xf>
    <xf numFmtId="169" fontId="1" fillId="0" borderId="24" xfId="0" applyNumberFormat="1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69" fontId="1" fillId="0" borderId="25" xfId="0" applyNumberFormat="1" applyFont="1" applyBorder="1" applyAlignment="1">
      <alignment horizontal="left" vertical="center" wrapText="1"/>
    </xf>
    <xf numFmtId="170" fontId="1" fillId="0" borderId="26" xfId="0" applyNumberFormat="1" applyFont="1" applyBorder="1" applyAlignment="1">
      <alignment horizontal="center" vertical="center" wrapText="1"/>
    </xf>
    <xf numFmtId="169" fontId="1" fillId="0" borderId="28" xfId="0" applyNumberFormat="1" applyFont="1" applyBorder="1" applyAlignment="1">
      <alignment horizontal="left" vertical="center" wrapText="1"/>
    </xf>
    <xf numFmtId="169" fontId="1" fillId="0" borderId="29" xfId="0" applyNumberFormat="1" applyFont="1" applyBorder="1" applyAlignment="1">
      <alignment horizontal="left" vertical="center" wrapText="1"/>
    </xf>
    <xf numFmtId="171" fontId="1" fillId="2" borderId="26" xfId="0" applyNumberFormat="1" applyFont="1" applyFill="1" applyBorder="1" applyAlignment="1">
      <alignment horizontal="center" vertical="center" wrapText="1"/>
    </xf>
    <xf numFmtId="171" fontId="1" fillId="3" borderId="26" xfId="0" applyNumberFormat="1" applyFont="1" applyFill="1" applyBorder="1" applyAlignment="1">
      <alignment horizontal="center" vertical="center" wrapText="1"/>
    </xf>
    <xf numFmtId="171" fontId="1" fillId="2" borderId="27" xfId="0" applyNumberFormat="1" applyFont="1" applyFill="1" applyBorder="1" applyAlignment="1">
      <alignment horizontal="center" vertical="center" wrapText="1"/>
    </xf>
    <xf numFmtId="171" fontId="1" fillId="3" borderId="27" xfId="0" applyNumberFormat="1" applyFont="1" applyFill="1" applyBorder="1" applyAlignment="1">
      <alignment horizontal="center" vertical="center" wrapText="1"/>
    </xf>
    <xf numFmtId="170" fontId="1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68" fontId="6" fillId="0" borderId="32" xfId="0" applyNumberFormat="1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168" fontId="6" fillId="4" borderId="34" xfId="0" applyNumberFormat="1" applyFont="1" applyFill="1" applyBorder="1" applyAlignment="1">
      <alignment horizontal="center" vertical="center" wrapText="1"/>
    </xf>
    <xf numFmtId="168" fontId="1" fillId="0" borderId="35" xfId="0" applyNumberFormat="1" applyFont="1" applyBorder="1" applyAlignment="1">
      <alignment vertical="center" wrapText="1"/>
    </xf>
    <xf numFmtId="0" fontId="6" fillId="0" borderId="36" xfId="0" applyFont="1" applyBorder="1" applyAlignment="1">
      <alignment horizontal="left" vertical="center" wrapText="1"/>
    </xf>
    <xf numFmtId="0" fontId="11" fillId="8" borderId="0" xfId="0" applyFont="1" applyFill="1" applyAlignment="1">
      <alignment vertical="center" wrapText="1"/>
    </xf>
    <xf numFmtId="167" fontId="6" fillId="0" borderId="31" xfId="0" applyNumberFormat="1" applyFont="1" applyBorder="1" applyAlignment="1">
      <alignment horizontal="center" vertical="center" wrapText="1"/>
    </xf>
    <xf numFmtId="168" fontId="6" fillId="0" borderId="32" xfId="0" applyNumberFormat="1" applyFont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20" fontId="6" fillId="5" borderId="36" xfId="0" applyNumberFormat="1" applyFont="1" applyFill="1" applyBorder="1" applyAlignment="1">
      <alignment horizontal="center" vertical="center" wrapText="1"/>
    </xf>
    <xf numFmtId="20" fontId="6" fillId="5" borderId="35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170" fontId="1" fillId="0" borderId="37" xfId="0" applyNumberFormat="1" applyFont="1" applyBorder="1" applyAlignment="1">
      <alignment horizontal="center" vertical="center" wrapText="1"/>
    </xf>
    <xf numFmtId="170" fontId="1" fillId="0" borderId="38" xfId="0" applyNumberFormat="1" applyFont="1" applyBorder="1" applyAlignment="1">
      <alignment horizontal="center" vertical="center" wrapText="1"/>
    </xf>
    <xf numFmtId="171" fontId="1" fillId="7" borderId="39" xfId="0" applyNumberFormat="1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20" fontId="1" fillId="2" borderId="39" xfId="0" applyNumberFormat="1" applyFont="1" applyFill="1" applyBorder="1" applyAlignment="1">
      <alignment horizontal="center" vertical="center" wrapText="1"/>
    </xf>
    <xf numFmtId="171" fontId="1" fillId="3" borderId="39" xfId="0" applyNumberFormat="1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171" fontId="1" fillId="2" borderId="39" xfId="0" applyNumberFormat="1" applyFont="1" applyFill="1" applyBorder="1" applyAlignment="1">
      <alignment horizontal="center" vertical="center" wrapText="1"/>
    </xf>
    <xf numFmtId="171" fontId="1" fillId="7" borderId="40" xfId="0" applyNumberFormat="1" applyFont="1" applyFill="1" applyBorder="1" applyAlignment="1">
      <alignment horizontal="center" vertical="center" wrapText="1"/>
    </xf>
    <xf numFmtId="171" fontId="1" fillId="7" borderId="41" xfId="0" applyNumberFormat="1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171" fontId="1" fillId="7" borderId="42" xfId="0" applyNumberFormat="1" applyFont="1" applyFill="1" applyBorder="1" applyAlignment="1">
      <alignment horizontal="center" vertical="center" wrapText="1"/>
    </xf>
    <xf numFmtId="20" fontId="1" fillId="2" borderId="42" xfId="0" applyNumberFormat="1" applyFont="1" applyFill="1" applyBorder="1" applyAlignment="1">
      <alignment horizontal="center" vertical="center" wrapText="1"/>
    </xf>
    <xf numFmtId="171" fontId="1" fillId="7" borderId="43" xfId="0" applyNumberFormat="1" applyFont="1" applyFill="1" applyBorder="1" applyAlignment="1">
      <alignment horizontal="center" vertical="center" wrapText="1"/>
    </xf>
    <xf numFmtId="171" fontId="1" fillId="7" borderId="44" xfId="0" applyNumberFormat="1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171" fontId="1" fillId="7" borderId="45" xfId="0" applyNumberFormat="1" applyFont="1" applyFill="1" applyBorder="1" applyAlignment="1">
      <alignment horizontal="center" vertical="center" wrapText="1"/>
    </xf>
    <xf numFmtId="171" fontId="1" fillId="7" borderId="46" xfId="0" applyNumberFormat="1" applyFont="1" applyFill="1" applyBorder="1" applyAlignment="1">
      <alignment horizontal="center" vertical="center" wrapText="1"/>
    </xf>
    <xf numFmtId="0" fontId="1" fillId="3" borderId="46" xfId="0" applyFont="1" applyFill="1" applyBorder="1" applyAlignment="1">
      <alignment horizontal="center" vertical="center" wrapText="1"/>
    </xf>
    <xf numFmtId="171" fontId="1" fillId="2" borderId="42" xfId="0" applyNumberFormat="1" applyFont="1" applyFill="1" applyBorder="1" applyAlignment="1">
      <alignment horizontal="center" vertical="center" wrapText="1"/>
    </xf>
    <xf numFmtId="171" fontId="1" fillId="0" borderId="41" xfId="0" applyNumberFormat="1" applyFont="1" applyBorder="1" applyAlignment="1">
      <alignment horizontal="center" vertical="center" wrapText="1"/>
    </xf>
    <xf numFmtId="171" fontId="1" fillId="0" borderId="39" xfId="0" applyNumberFormat="1" applyFont="1" applyBorder="1" applyAlignment="1">
      <alignment horizontal="center" vertical="center" wrapText="1"/>
    </xf>
    <xf numFmtId="171" fontId="1" fillId="0" borderId="46" xfId="0" applyNumberFormat="1" applyFont="1" applyBorder="1" applyAlignment="1">
      <alignment horizontal="center" vertical="center" wrapText="1"/>
    </xf>
    <xf numFmtId="171" fontId="1" fillId="0" borderId="44" xfId="0" applyNumberFormat="1" applyFont="1" applyBorder="1" applyAlignment="1">
      <alignment horizontal="center" vertical="center" wrapText="1"/>
    </xf>
    <xf numFmtId="174" fontId="6" fillId="0" borderId="47" xfId="0" applyNumberFormat="1" applyFont="1" applyBorder="1" applyAlignment="1">
      <alignment horizontal="center" vertical="center" wrapText="1"/>
    </xf>
    <xf numFmtId="174" fontId="6" fillId="0" borderId="48" xfId="0" applyNumberFormat="1" applyFont="1" applyBorder="1" applyAlignment="1">
      <alignment horizontal="center" vertical="center" wrapText="1"/>
    </xf>
    <xf numFmtId="174" fontId="6" fillId="0" borderId="49" xfId="0" applyNumberFormat="1" applyFont="1" applyBorder="1" applyAlignment="1">
      <alignment horizontal="center" vertical="center" wrapText="1"/>
    </xf>
    <xf numFmtId="174" fontId="6" fillId="0" borderId="50" xfId="0" applyNumberFormat="1" applyFont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170" fontId="1" fillId="0" borderId="39" xfId="0" applyNumberFormat="1" applyFont="1" applyBorder="1" applyAlignment="1">
      <alignment horizontal="center" vertical="center" wrapText="1"/>
    </xf>
    <xf numFmtId="169" fontId="1" fillId="0" borderId="40" xfId="0" applyNumberFormat="1" applyFont="1" applyBorder="1" applyAlignment="1">
      <alignment horizontal="left" vertical="center" wrapText="1"/>
    </xf>
    <xf numFmtId="170" fontId="1" fillId="0" borderId="41" xfId="0" applyNumberFormat="1" applyFont="1" applyBorder="1" applyAlignment="1">
      <alignment horizontal="center" vertical="center" wrapText="1"/>
    </xf>
    <xf numFmtId="169" fontId="1" fillId="0" borderId="42" xfId="0" applyNumberFormat="1" applyFont="1" applyBorder="1" applyAlignment="1">
      <alignment horizontal="left" vertical="center" wrapText="1"/>
    </xf>
    <xf numFmtId="169" fontId="1" fillId="0" borderId="43" xfId="0" applyNumberFormat="1" applyFont="1" applyBorder="1" applyAlignment="1">
      <alignment horizontal="left" vertical="center" wrapText="1"/>
    </xf>
    <xf numFmtId="170" fontId="1" fillId="0" borderId="44" xfId="0" applyNumberFormat="1" applyFont="1" applyBorder="1" applyAlignment="1">
      <alignment horizontal="center" vertical="center" wrapText="1"/>
    </xf>
    <xf numFmtId="171" fontId="1" fillId="3" borderId="41" xfId="0" applyNumberFormat="1" applyFont="1" applyFill="1" applyBorder="1" applyAlignment="1">
      <alignment horizontal="center" vertical="center" wrapText="1"/>
    </xf>
    <xf numFmtId="171" fontId="1" fillId="2" borderId="41" xfId="0" applyNumberFormat="1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171" fontId="1" fillId="2" borderId="44" xfId="0" applyNumberFormat="1" applyFont="1" applyFill="1" applyBorder="1" applyAlignment="1">
      <alignment horizontal="center" vertical="center" wrapText="1"/>
    </xf>
    <xf numFmtId="171" fontId="1" fillId="3" borderId="44" xfId="0" applyNumberFormat="1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6" fontId="12" fillId="0" borderId="23" xfId="0" applyNumberFormat="1" applyFont="1" applyBorder="1" applyAlignment="1">
      <alignment horizontal="center" vertical="center"/>
    </xf>
    <xf numFmtId="171" fontId="1" fillId="0" borderId="53" xfId="0" applyNumberFormat="1" applyFont="1" applyBorder="1" applyAlignment="1">
      <alignment horizontal="center" vertical="center" wrapText="1"/>
    </xf>
    <xf numFmtId="174" fontId="6" fillId="0" borderId="54" xfId="0" applyNumberFormat="1" applyFont="1" applyBorder="1" applyAlignment="1">
      <alignment horizontal="center" vertical="center" wrapText="1"/>
    </xf>
    <xf numFmtId="166" fontId="12" fillId="0" borderId="78" xfId="0" applyNumberFormat="1" applyFont="1" applyBorder="1" applyAlignment="1">
      <alignment horizontal="center" vertical="center"/>
    </xf>
    <xf numFmtId="166" fontId="12" fillId="0" borderId="56" xfId="0" applyNumberFormat="1" applyFont="1" applyBorder="1" applyAlignment="1">
      <alignment horizontal="center" vertical="center"/>
    </xf>
    <xf numFmtId="166" fontId="12" fillId="0" borderId="58" xfId="0" applyNumberFormat="1" applyFont="1" applyBorder="1" applyAlignment="1">
      <alignment horizontal="center" vertical="center"/>
    </xf>
    <xf numFmtId="166" fontId="12" fillId="0" borderId="33" xfId="0" applyNumberFormat="1" applyFont="1" applyBorder="1" applyAlignment="1">
      <alignment horizontal="center" vertical="center"/>
    </xf>
    <xf numFmtId="170" fontId="1" fillId="0" borderId="79" xfId="0" applyNumberFormat="1" applyFont="1" applyBorder="1" applyAlignment="1">
      <alignment horizontal="center" vertical="center" wrapText="1"/>
    </xf>
    <xf numFmtId="170" fontId="1" fillId="0" borderId="80" xfId="0" applyNumberFormat="1" applyFont="1" applyBorder="1" applyAlignment="1">
      <alignment horizontal="center" vertical="center" wrapText="1"/>
    </xf>
    <xf numFmtId="170" fontId="1" fillId="0" borderId="46" xfId="0" applyNumberFormat="1" applyFont="1" applyBorder="1" applyAlignment="1">
      <alignment horizontal="center" vertical="center" wrapText="1"/>
    </xf>
    <xf numFmtId="170" fontId="1" fillId="0" borderId="81" xfId="0" applyNumberFormat="1" applyFont="1" applyBorder="1" applyAlignment="1">
      <alignment horizontal="center" vertical="center" wrapText="1"/>
    </xf>
    <xf numFmtId="171" fontId="1" fillId="7" borderId="82" xfId="0" applyNumberFormat="1" applyFont="1" applyFill="1" applyBorder="1" applyAlignment="1">
      <alignment horizontal="center" vertical="center" wrapText="1"/>
    </xf>
    <xf numFmtId="171" fontId="1" fillId="7" borderId="83" xfId="0" applyNumberFormat="1" applyFont="1" applyFill="1" applyBorder="1" applyAlignment="1">
      <alignment horizontal="center" vertical="center" wrapText="1"/>
    </xf>
    <xf numFmtId="0" fontId="1" fillId="3" borderId="83" xfId="0" applyFont="1" applyFill="1" applyBorder="1" applyAlignment="1">
      <alignment horizontal="center" vertical="center" wrapText="1"/>
    </xf>
    <xf numFmtId="171" fontId="1" fillId="0" borderId="83" xfId="0" applyNumberFormat="1" applyFont="1" applyBorder="1" applyAlignment="1">
      <alignment horizontal="center" vertical="center" wrapText="1"/>
    </xf>
    <xf numFmtId="174" fontId="6" fillId="0" borderId="84" xfId="0" applyNumberFormat="1" applyFont="1" applyBorder="1" applyAlignment="1">
      <alignment horizontal="center" vertical="center" wrapText="1"/>
    </xf>
    <xf numFmtId="169" fontId="1" fillId="0" borderId="85" xfId="0" applyNumberFormat="1" applyFont="1" applyBorder="1" applyAlignment="1">
      <alignment horizontal="left" vertical="center" wrapText="1"/>
    </xf>
    <xf numFmtId="170" fontId="1" fillId="0" borderId="86" xfId="0" applyNumberFormat="1" applyFont="1" applyBorder="1" applyAlignment="1">
      <alignment horizontal="center" vertical="center" wrapText="1"/>
    </xf>
    <xf numFmtId="171" fontId="1" fillId="7" borderId="87" xfId="0" applyNumberFormat="1" applyFont="1" applyFill="1" applyBorder="1" applyAlignment="1">
      <alignment horizontal="center" vertical="center" wrapText="1"/>
    </xf>
    <xf numFmtId="171" fontId="1" fillId="7" borderId="88" xfId="0" applyNumberFormat="1" applyFont="1" applyFill="1" applyBorder="1" applyAlignment="1">
      <alignment horizontal="center" vertical="center" wrapText="1"/>
    </xf>
    <xf numFmtId="0" fontId="1" fillId="3" borderId="88" xfId="0" applyFont="1" applyFill="1" applyBorder="1" applyAlignment="1">
      <alignment horizontal="center" vertical="center" wrapText="1"/>
    </xf>
    <xf numFmtId="171" fontId="1" fillId="0" borderId="88" xfId="0" applyNumberFormat="1" applyFont="1" applyBorder="1" applyAlignment="1">
      <alignment horizontal="center" vertical="center" wrapText="1"/>
    </xf>
    <xf numFmtId="174" fontId="6" fillId="0" borderId="89" xfId="0" applyNumberFormat="1" applyFont="1" applyBorder="1" applyAlignment="1">
      <alignment horizontal="center" vertical="center" wrapText="1"/>
    </xf>
    <xf numFmtId="170" fontId="1" fillId="0" borderId="90" xfId="0" applyNumberFormat="1" applyFont="1" applyBorder="1" applyAlignment="1">
      <alignment horizontal="center" vertical="center" wrapText="1"/>
    </xf>
    <xf numFmtId="170" fontId="1" fillId="0" borderId="83" xfId="0" applyNumberFormat="1" applyFont="1" applyBorder="1" applyAlignment="1">
      <alignment horizontal="center" vertical="center" wrapText="1"/>
    </xf>
    <xf numFmtId="170" fontId="1" fillId="0" borderId="91" xfId="0" applyNumberFormat="1" applyFont="1" applyBorder="1" applyAlignment="1">
      <alignment horizontal="center" vertical="center" wrapText="1"/>
    </xf>
    <xf numFmtId="171" fontId="1" fillId="0" borderId="90" xfId="0" applyNumberFormat="1" applyFont="1" applyBorder="1" applyAlignment="1">
      <alignment horizontal="center" vertical="center" wrapText="1"/>
    </xf>
    <xf numFmtId="0" fontId="1" fillId="0" borderId="92" xfId="0" applyFont="1" applyBorder="1" applyAlignment="1">
      <alignment vertical="center" wrapText="1"/>
    </xf>
    <xf numFmtId="169" fontId="1" fillId="0" borderId="93" xfId="0" applyNumberFormat="1" applyFont="1" applyBorder="1" applyAlignment="1">
      <alignment horizontal="left" vertical="center" wrapText="1"/>
    </xf>
    <xf numFmtId="170" fontId="1" fillId="0" borderId="53" xfId="0" applyNumberFormat="1" applyFont="1" applyBorder="1" applyAlignment="1">
      <alignment horizontal="center" vertical="center" wrapText="1"/>
    </xf>
    <xf numFmtId="171" fontId="1" fillId="7" borderId="53" xfId="0" applyNumberFormat="1" applyFont="1" applyFill="1" applyBorder="1" applyAlignment="1">
      <alignment horizontal="center" vertical="center" wrapText="1"/>
    </xf>
    <xf numFmtId="0" fontId="1" fillId="3" borderId="53" xfId="0" applyFont="1" applyFill="1" applyBorder="1" applyAlignment="1">
      <alignment horizontal="center" vertical="center" wrapText="1"/>
    </xf>
    <xf numFmtId="172" fontId="1" fillId="0" borderId="95" xfId="0" applyNumberFormat="1" applyFont="1" applyBorder="1" applyAlignment="1">
      <alignment vertical="center" wrapText="1"/>
    </xf>
    <xf numFmtId="0" fontId="1" fillId="0" borderId="94" xfId="0" applyFont="1" applyBorder="1" applyAlignment="1">
      <alignment vertical="center" wrapText="1"/>
    </xf>
    <xf numFmtId="170" fontId="1" fillId="0" borderId="88" xfId="0" applyNumberFormat="1" applyFont="1" applyBorder="1" applyAlignment="1">
      <alignment horizontal="center" vertical="center" wrapText="1"/>
    </xf>
    <xf numFmtId="169" fontId="1" fillId="0" borderId="82" xfId="0" applyNumberFormat="1" applyFont="1" applyBorder="1" applyAlignment="1">
      <alignment horizontal="left" vertical="center" wrapText="1"/>
    </xf>
    <xf numFmtId="171" fontId="1" fillId="9" borderId="39" xfId="0" applyNumberFormat="1" applyFont="1" applyFill="1" applyBorder="1" applyAlignment="1">
      <alignment horizontal="center" vertical="center" wrapText="1"/>
    </xf>
    <xf numFmtId="171" fontId="1" fillId="10" borderId="83" xfId="0" applyNumberFormat="1" applyFont="1" applyFill="1" applyBorder="1" applyAlignment="1">
      <alignment horizontal="center" vertical="center" wrapText="1"/>
    </xf>
    <xf numFmtId="174" fontId="6" fillId="10" borderId="84" xfId="0" applyNumberFormat="1" applyFont="1" applyFill="1" applyBorder="1" applyAlignment="1">
      <alignment horizontal="center" vertical="center" wrapText="1"/>
    </xf>
    <xf numFmtId="171" fontId="1" fillId="11" borderId="39" xfId="0" applyNumberFormat="1" applyFont="1" applyFill="1" applyBorder="1" applyAlignment="1">
      <alignment horizontal="center" vertical="center" wrapText="1"/>
    </xf>
    <xf numFmtId="0" fontId="1" fillId="9" borderId="39" xfId="0" applyFont="1" applyFill="1" applyBorder="1" applyAlignment="1">
      <alignment horizontal="center" vertical="center" wrapText="1"/>
    </xf>
    <xf numFmtId="171" fontId="1" fillId="10" borderId="39" xfId="0" applyNumberFormat="1" applyFont="1" applyFill="1" applyBorder="1" applyAlignment="1">
      <alignment horizontal="center" vertical="center" wrapText="1"/>
    </xf>
    <xf numFmtId="174" fontId="6" fillId="10" borderId="48" xfId="0" applyNumberFormat="1" applyFont="1" applyFill="1" applyBorder="1" applyAlignment="1">
      <alignment horizontal="center" vertical="center" wrapText="1"/>
    </xf>
    <xf numFmtId="171" fontId="1" fillId="11" borderId="41" xfId="0" applyNumberFormat="1" applyFont="1" applyFill="1" applyBorder="1" applyAlignment="1">
      <alignment horizontal="center" vertical="center" wrapText="1"/>
    </xf>
    <xf numFmtId="0" fontId="1" fillId="9" borderId="41" xfId="0" applyFont="1" applyFill="1" applyBorder="1" applyAlignment="1">
      <alignment horizontal="center" vertical="center" wrapText="1"/>
    </xf>
    <xf numFmtId="171" fontId="1" fillId="10" borderId="41" xfId="0" applyNumberFormat="1" applyFont="1" applyFill="1" applyBorder="1" applyAlignment="1">
      <alignment horizontal="center" vertical="center" wrapText="1"/>
    </xf>
    <xf numFmtId="174" fontId="6" fillId="10" borderId="47" xfId="0" applyNumberFormat="1" applyFont="1" applyFill="1" applyBorder="1" applyAlignment="1">
      <alignment horizontal="center" vertical="center" wrapText="1"/>
    </xf>
    <xf numFmtId="171" fontId="1" fillId="12" borderId="9" xfId="0" applyNumberFormat="1" applyFont="1" applyFill="1" applyBorder="1" applyAlignment="1">
      <alignment horizontal="center" vertical="center" wrapText="1"/>
    </xf>
    <xf numFmtId="171" fontId="1" fillId="9" borderId="9" xfId="0" applyNumberFormat="1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7" fillId="0" borderId="55" xfId="0" applyNumberFormat="1" applyFont="1" applyBorder="1" applyAlignment="1">
      <alignment horizontal="center" vertical="center" wrapText="1"/>
    </xf>
    <xf numFmtId="166" fontId="7" fillId="0" borderId="55" xfId="0" applyNumberFormat="1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166" fontId="14" fillId="0" borderId="3" xfId="0" applyNumberFormat="1" applyFont="1" applyBorder="1" applyAlignment="1">
      <alignment horizontal="center" vertical="center" wrapText="1"/>
    </xf>
    <xf numFmtId="166" fontId="14" fillId="0" borderId="31" xfId="0" applyNumberFormat="1" applyFont="1" applyBorder="1" applyAlignment="1">
      <alignment horizontal="center" vertical="center" wrapText="1"/>
    </xf>
    <xf numFmtId="166" fontId="14" fillId="0" borderId="2" xfId="0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5" borderId="56" xfId="0" applyFont="1" applyFill="1" applyBorder="1" applyAlignment="1">
      <alignment horizontal="center" vertical="center" wrapText="1"/>
    </xf>
    <xf numFmtId="0" fontId="6" fillId="5" borderId="57" xfId="0" applyFont="1" applyFill="1" applyBorder="1" applyAlignment="1">
      <alignment horizontal="center" vertical="center" wrapText="1"/>
    </xf>
    <xf numFmtId="0" fontId="6" fillId="5" borderId="5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6" fontId="12" fillId="0" borderId="59" xfId="0" applyNumberFormat="1" applyFont="1" applyBorder="1" applyAlignment="1">
      <alignment horizontal="center" vertical="center"/>
    </xf>
    <xf numFmtId="166" fontId="12" fillId="0" borderId="33" xfId="0" applyNumberFormat="1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/>
    </xf>
    <xf numFmtId="166" fontId="12" fillId="0" borderId="23" xfId="0" applyNumberFormat="1" applyFont="1" applyBorder="1" applyAlignment="1">
      <alignment horizontal="center" vertical="center"/>
    </xf>
    <xf numFmtId="166" fontId="12" fillId="0" borderId="55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165" fontId="12" fillId="0" borderId="31" xfId="0" applyNumberFormat="1" applyFont="1" applyBorder="1" applyAlignment="1">
      <alignment horizontal="center" vertical="center"/>
    </xf>
    <xf numFmtId="165" fontId="12" fillId="0" borderId="2" xfId="0" applyNumberFormat="1" applyFont="1" applyBorder="1" applyAlignment="1">
      <alignment horizontal="center" vertical="center"/>
    </xf>
    <xf numFmtId="0" fontId="6" fillId="6" borderId="60" xfId="0" applyFont="1" applyFill="1" applyBorder="1" applyAlignment="1">
      <alignment horizontal="center" vertical="center" wrapText="1"/>
    </xf>
    <xf numFmtId="0" fontId="6" fillId="6" borderId="61" xfId="0" applyFont="1" applyFill="1" applyBorder="1" applyAlignment="1">
      <alignment horizontal="center" vertical="center" wrapText="1"/>
    </xf>
    <xf numFmtId="0" fontId="6" fillId="6" borderId="62" xfId="0" applyFont="1" applyFill="1" applyBorder="1" applyAlignment="1">
      <alignment horizontal="center" vertical="center" wrapText="1"/>
    </xf>
    <xf numFmtId="166" fontId="11" fillId="0" borderId="59" xfId="0" applyNumberFormat="1" applyFont="1" applyBorder="1" applyAlignment="1">
      <alignment horizontal="center" vertical="center"/>
    </xf>
    <xf numFmtId="166" fontId="11" fillId="0" borderId="33" xfId="0" applyNumberFormat="1" applyFont="1" applyBorder="1" applyAlignment="1">
      <alignment horizontal="center" vertical="center"/>
    </xf>
    <xf numFmtId="166" fontId="12" fillId="0" borderId="32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166" fontId="12" fillId="0" borderId="3" xfId="0" applyNumberFormat="1" applyFont="1" applyBorder="1" applyAlignment="1">
      <alignment horizontal="center" vertical="center"/>
    </xf>
    <xf numFmtId="166" fontId="12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" fillId="0" borderId="68" xfId="0" applyFont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66" xfId="0" applyFont="1" applyBorder="1" applyAlignment="1">
      <alignment horizontal="left" vertical="center" wrapText="1"/>
    </xf>
    <xf numFmtId="168" fontId="1" fillId="4" borderId="66" xfId="0" applyNumberFormat="1" applyFont="1" applyFill="1" applyBorder="1" applyAlignment="1">
      <alignment horizontal="left" vertical="center" wrapText="1"/>
    </xf>
    <xf numFmtId="0" fontId="1" fillId="5" borderId="67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168" fontId="6" fillId="4" borderId="6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75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7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3" fontId="15" fillId="0" borderId="0" xfId="0" applyNumberFormat="1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D67F-6409-574C-91E0-7F8A875202FB}">
  <dimension ref="A1:O47"/>
  <sheetViews>
    <sheetView showGridLines="0" topLeftCell="A28" zoomScale="141" zoomScaleNormal="141" workbookViewId="0">
      <selection activeCell="H44" sqref="H44"/>
    </sheetView>
  </sheetViews>
  <sheetFormatPr baseColWidth="10" defaultColWidth="11.5" defaultRowHeight="15" x14ac:dyDescent="0.2"/>
  <cols>
    <col min="1" max="1" width="10.6640625" style="1" customWidth="1"/>
    <col min="2" max="2" width="18" style="1" customWidth="1"/>
    <col min="3" max="3" width="15" style="1" customWidth="1"/>
    <col min="4" max="4" width="3.5" style="1" customWidth="1"/>
    <col min="5" max="5" width="16" style="1" customWidth="1"/>
    <col min="6" max="6" width="18" style="1" customWidth="1"/>
    <col min="7" max="7" width="1.5" style="1" customWidth="1"/>
    <col min="8" max="8" width="15.6640625" style="1" customWidth="1"/>
    <col min="9" max="9" width="1.6640625" style="1" customWidth="1"/>
    <col min="10" max="10" width="43.33203125" style="1" customWidth="1"/>
    <col min="11" max="11" width="10.6640625" style="1" customWidth="1"/>
    <col min="12" max="16384" width="11.5" style="1"/>
  </cols>
  <sheetData>
    <row r="1" spans="1:9" ht="21" x14ac:dyDescent="0.2">
      <c r="A1" s="195" t="s">
        <v>64</v>
      </c>
      <c r="B1" s="195"/>
      <c r="C1" s="195"/>
      <c r="D1" s="195"/>
      <c r="E1" s="195"/>
      <c r="F1" s="195"/>
      <c r="G1" s="195"/>
      <c r="H1" s="195"/>
      <c r="I1" s="195"/>
    </row>
    <row r="2" spans="1:9" ht="9.75" customHeight="1" x14ac:dyDescent="0.2">
      <c r="A2" s="2"/>
      <c r="B2" s="2"/>
      <c r="C2" s="2"/>
      <c r="D2" s="2"/>
      <c r="E2" s="2"/>
      <c r="F2" s="2"/>
      <c r="G2" s="2"/>
      <c r="H2" s="3"/>
    </row>
    <row r="3" spans="1:9" ht="15" customHeight="1" x14ac:dyDescent="0.2">
      <c r="A3" s="196" t="s">
        <v>58</v>
      </c>
      <c r="B3" s="196"/>
      <c r="C3" s="196"/>
      <c r="D3" s="196"/>
      <c r="E3" s="196"/>
      <c r="F3" s="196"/>
      <c r="G3" s="196"/>
      <c r="H3" s="196"/>
      <c r="I3" s="196"/>
    </row>
    <row r="4" spans="1:9" ht="9.75" customHeight="1" x14ac:dyDescent="0.2">
      <c r="B4" s="4"/>
      <c r="C4" s="4"/>
      <c r="D4" s="4"/>
      <c r="E4" s="4"/>
    </row>
    <row r="5" spans="1:9" ht="15" customHeight="1" x14ac:dyDescent="0.2">
      <c r="A5" s="196" t="s">
        <v>66</v>
      </c>
      <c r="B5" s="196"/>
      <c r="C5" s="196"/>
      <c r="D5" s="196"/>
      <c r="E5" s="196"/>
      <c r="F5" s="196"/>
      <c r="G5" s="196"/>
      <c r="H5" s="196"/>
    </row>
    <row r="6" spans="1:9" ht="15.75" customHeight="1" x14ac:dyDescent="0.2">
      <c r="A6" s="5"/>
      <c r="B6" s="197">
        <v>46266</v>
      </c>
      <c r="C6" s="197"/>
      <c r="D6" s="197"/>
      <c r="E6" s="197"/>
      <c r="F6" s="198">
        <v>46218</v>
      </c>
      <c r="G6" s="198"/>
      <c r="H6" s="198"/>
    </row>
    <row r="7" spans="1:9" ht="15.75" customHeight="1" x14ac:dyDescent="0.2">
      <c r="A7" s="5"/>
      <c r="B7" s="197">
        <v>46296</v>
      </c>
      <c r="C7" s="197"/>
      <c r="D7" s="197"/>
      <c r="E7" s="197"/>
      <c r="F7" s="198">
        <v>46280</v>
      </c>
      <c r="G7" s="198"/>
      <c r="H7" s="198"/>
    </row>
    <row r="8" spans="1:9" ht="15.75" customHeight="1" x14ac:dyDescent="0.2">
      <c r="A8" s="5"/>
      <c r="B8" s="197">
        <v>46327</v>
      </c>
      <c r="C8" s="197"/>
      <c r="D8" s="197"/>
      <c r="E8" s="197"/>
      <c r="F8" s="198">
        <v>46310</v>
      </c>
      <c r="G8" s="198"/>
      <c r="H8" s="198"/>
    </row>
    <row r="9" spans="1:9" ht="15.75" customHeight="1" x14ac:dyDescent="0.2">
      <c r="A9" s="5"/>
      <c r="B9" s="197">
        <v>46357</v>
      </c>
      <c r="C9" s="197"/>
      <c r="D9" s="197"/>
      <c r="E9" s="197"/>
      <c r="F9" s="198">
        <v>46341</v>
      </c>
      <c r="G9" s="198"/>
      <c r="H9" s="198"/>
    </row>
    <row r="10" spans="1:9" ht="15.75" customHeight="1" thickBot="1" x14ac:dyDescent="0.25">
      <c r="A10" s="5"/>
      <c r="B10" s="197">
        <v>46388</v>
      </c>
      <c r="C10" s="197"/>
      <c r="D10" s="197"/>
      <c r="E10" s="197"/>
      <c r="F10" s="198">
        <v>46371</v>
      </c>
      <c r="G10" s="198"/>
      <c r="H10" s="198"/>
    </row>
    <row r="11" spans="1:9" ht="15.75" customHeight="1" thickBot="1" x14ac:dyDescent="0.25">
      <c r="A11" s="5"/>
      <c r="B11" s="197">
        <v>46419</v>
      </c>
      <c r="C11" s="197"/>
      <c r="D11" s="197"/>
      <c r="E11" s="197"/>
      <c r="F11" s="198">
        <v>46402</v>
      </c>
      <c r="G11" s="198"/>
      <c r="H11" s="198"/>
    </row>
    <row r="12" spans="1:9" ht="15.75" customHeight="1" thickBot="1" x14ac:dyDescent="0.25">
      <c r="A12" s="5"/>
      <c r="B12" s="197">
        <v>46447</v>
      </c>
      <c r="C12" s="197"/>
      <c r="D12" s="197"/>
      <c r="E12" s="197"/>
      <c r="F12" s="198">
        <v>46433</v>
      </c>
      <c r="G12" s="198"/>
      <c r="H12" s="198"/>
    </row>
    <row r="13" spans="1:9" ht="15.75" customHeight="1" thickBot="1" x14ac:dyDescent="0.25">
      <c r="A13" s="5"/>
      <c r="B13" s="197">
        <v>46478</v>
      </c>
      <c r="C13" s="197"/>
      <c r="D13" s="197"/>
      <c r="E13" s="197"/>
      <c r="F13" s="198">
        <v>46461</v>
      </c>
      <c r="G13" s="198"/>
      <c r="H13" s="198"/>
    </row>
    <row r="14" spans="1:9" ht="15.75" customHeight="1" thickBot="1" x14ac:dyDescent="0.25">
      <c r="A14" s="5"/>
      <c r="B14" s="197">
        <v>46508</v>
      </c>
      <c r="C14" s="197"/>
      <c r="D14" s="197"/>
      <c r="E14" s="197"/>
      <c r="F14" s="198">
        <v>46492</v>
      </c>
      <c r="G14" s="198"/>
      <c r="H14" s="198"/>
    </row>
    <row r="15" spans="1:9" ht="15.75" customHeight="1" thickBot="1" x14ac:dyDescent="0.25">
      <c r="A15" s="6"/>
      <c r="B15" s="206" t="s">
        <v>65</v>
      </c>
      <c r="C15" s="206"/>
      <c r="D15" s="206"/>
      <c r="E15" s="206"/>
      <c r="F15" s="198">
        <v>46522</v>
      </c>
      <c r="G15" s="198"/>
      <c r="H15" s="198"/>
      <c r="I15" s="7"/>
    </row>
    <row r="16" spans="1:9" ht="13.5" customHeight="1" x14ac:dyDescent="0.2">
      <c r="A16" s="8"/>
      <c r="I16" s="7"/>
    </row>
    <row r="17" spans="1:15" ht="15" customHeight="1" x14ac:dyDescent="0.2">
      <c r="A17" s="196" t="s">
        <v>0</v>
      </c>
      <c r="B17" s="196"/>
      <c r="C17" s="77"/>
      <c r="D17" s="77"/>
      <c r="E17" s="9"/>
      <c r="F17" s="10"/>
      <c r="G17" s="8"/>
      <c r="I17" s="11"/>
    </row>
    <row r="18" spans="1:15" ht="15" customHeight="1" thickBot="1" x14ac:dyDescent="0.25">
      <c r="A18" s="12"/>
      <c r="B18" s="12"/>
      <c r="C18" s="12"/>
      <c r="D18" s="12"/>
      <c r="F18" s="199" t="s">
        <v>1</v>
      </c>
      <c r="G18" s="199"/>
      <c r="H18" s="199"/>
      <c r="I18" s="7"/>
      <c r="K18" s="13"/>
    </row>
    <row r="19" spans="1:15" ht="15" customHeight="1" thickBot="1" x14ac:dyDescent="0.25">
      <c r="A19" s="12"/>
      <c r="B19" s="209" t="s">
        <v>2</v>
      </c>
      <c r="C19" s="90">
        <v>0.3125</v>
      </c>
      <c r="D19" s="88" t="s">
        <v>57</v>
      </c>
      <c r="E19" s="89">
        <v>0.34375</v>
      </c>
      <c r="F19" s="86">
        <v>2</v>
      </c>
      <c r="G19" s="78"/>
      <c r="H19" s="79" t="s">
        <v>3</v>
      </c>
      <c r="I19" s="7"/>
      <c r="K19" s="13"/>
    </row>
    <row r="20" spans="1:15" ht="15" customHeight="1" thickBot="1" x14ac:dyDescent="0.25">
      <c r="B20" s="210"/>
      <c r="C20" s="90">
        <v>0.69444444444444453</v>
      </c>
      <c r="D20" s="88" t="s">
        <v>57</v>
      </c>
      <c r="E20" s="89">
        <v>0.71527777777777779</v>
      </c>
      <c r="F20" s="86">
        <v>4</v>
      </c>
      <c r="G20" s="78"/>
      <c r="H20" s="79" t="s">
        <v>3</v>
      </c>
      <c r="I20" s="7"/>
    </row>
    <row r="21" spans="1:15" ht="15" customHeight="1" thickBot="1" x14ac:dyDescent="0.25">
      <c r="B21" s="211"/>
      <c r="C21" s="90">
        <v>0.71527777777777779</v>
      </c>
      <c r="D21" s="88" t="s">
        <v>57</v>
      </c>
      <c r="E21" s="89">
        <v>0.79166666666666663</v>
      </c>
      <c r="F21" s="87">
        <v>2</v>
      </c>
      <c r="G21" s="80"/>
      <c r="H21" s="81" t="s">
        <v>3</v>
      </c>
      <c r="I21" s="7"/>
      <c r="K21" s="13"/>
    </row>
    <row r="22" spans="1:15" ht="28.25" customHeight="1" thickBot="1" x14ac:dyDescent="0.25">
      <c r="B22" s="91" t="s">
        <v>4</v>
      </c>
      <c r="C22" s="224" t="s">
        <v>5</v>
      </c>
      <c r="D22" s="225"/>
      <c r="E22" s="226"/>
      <c r="F22" s="82">
        <v>16.23</v>
      </c>
      <c r="G22" s="83"/>
      <c r="H22" s="84" t="s">
        <v>40</v>
      </c>
      <c r="I22" s="7"/>
      <c r="J22" s="85" t="s">
        <v>63</v>
      </c>
      <c r="O22" s="14"/>
    </row>
    <row r="23" spans="1:15" ht="13.5" customHeight="1" x14ac:dyDescent="0.2">
      <c r="B23" s="16"/>
      <c r="C23" s="16"/>
      <c r="D23" s="16"/>
      <c r="E23" s="16"/>
      <c r="I23" s="7"/>
      <c r="J23" s="17"/>
    </row>
    <row r="24" spans="1:15" ht="16" thickBot="1" x14ac:dyDescent="0.25">
      <c r="B24" s="53" t="s">
        <v>67</v>
      </c>
      <c r="C24" s="135"/>
      <c r="D24" s="135"/>
      <c r="E24" s="135"/>
      <c r="F24" s="135"/>
      <c r="G24" s="7"/>
      <c r="H24" s="7" t="s">
        <v>6</v>
      </c>
    </row>
    <row r="25" spans="1:15" ht="15.75" customHeight="1" thickBot="1" x14ac:dyDescent="0.25">
      <c r="A25" s="12"/>
      <c r="C25" s="227" t="s">
        <v>7</v>
      </c>
      <c r="D25" s="228"/>
      <c r="E25" s="18" t="s">
        <v>8</v>
      </c>
      <c r="F25" s="18" t="s">
        <v>9</v>
      </c>
      <c r="G25" s="7"/>
      <c r="H25" s="7" t="s">
        <v>10</v>
      </c>
      <c r="I25" s="13"/>
    </row>
    <row r="26" spans="1:15" ht="15.75" customHeight="1" thickBot="1" x14ac:dyDescent="0.25">
      <c r="A26" s="12"/>
      <c r="B26" s="19" t="s">
        <v>11</v>
      </c>
      <c r="C26" s="200" t="s">
        <v>68</v>
      </c>
      <c r="D26" s="201"/>
      <c r="E26" s="201"/>
      <c r="F26" s="202"/>
      <c r="G26" s="7"/>
      <c r="H26" s="11" t="s">
        <v>12</v>
      </c>
      <c r="I26" s="13"/>
    </row>
    <row r="27" spans="1:15" ht="15.75" customHeight="1" thickBot="1" x14ac:dyDescent="0.25">
      <c r="B27" s="19" t="s">
        <v>13</v>
      </c>
      <c r="C27" s="212" t="s">
        <v>69</v>
      </c>
      <c r="D27" s="213"/>
      <c r="E27" s="213"/>
      <c r="F27" s="215"/>
      <c r="G27" s="11"/>
      <c r="H27" s="7" t="s">
        <v>14</v>
      </c>
      <c r="I27" s="13"/>
    </row>
    <row r="28" spans="1:15" ht="15.75" customHeight="1" thickBot="1" x14ac:dyDescent="0.25">
      <c r="B28" s="19" t="s">
        <v>15</v>
      </c>
      <c r="C28" s="212" t="s">
        <v>70</v>
      </c>
      <c r="D28" s="213"/>
      <c r="E28" s="214"/>
      <c r="F28" s="215"/>
      <c r="G28" s="7"/>
      <c r="H28" s="7"/>
      <c r="I28" s="13"/>
    </row>
    <row r="29" spans="1:15" ht="15.75" customHeight="1" x14ac:dyDescent="0.15">
      <c r="B29" s="207" t="s">
        <v>16</v>
      </c>
      <c r="C29" s="216">
        <v>46431</v>
      </c>
      <c r="D29" s="229"/>
      <c r="E29" s="140">
        <v>46438</v>
      </c>
      <c r="F29" s="142">
        <v>46424</v>
      </c>
      <c r="H29" s="11" t="s">
        <v>17</v>
      </c>
      <c r="L29" s="21"/>
      <c r="M29" s="21"/>
    </row>
    <row r="30" spans="1:15" ht="15.75" customHeight="1" thickBot="1" x14ac:dyDescent="0.25">
      <c r="B30" s="208"/>
      <c r="C30" s="218">
        <v>46447</v>
      </c>
      <c r="D30" s="230"/>
      <c r="E30" s="141">
        <v>46454</v>
      </c>
      <c r="F30" s="136">
        <v>46440</v>
      </c>
      <c r="H30" s="7" t="s">
        <v>18</v>
      </c>
      <c r="L30" s="7"/>
      <c r="M30" s="13"/>
    </row>
    <row r="31" spans="1:15" ht="15.75" customHeight="1" x14ac:dyDescent="0.2">
      <c r="B31" s="207" t="s">
        <v>19</v>
      </c>
      <c r="C31" s="216">
        <v>46487</v>
      </c>
      <c r="D31" s="217"/>
      <c r="E31" s="139">
        <v>46494</v>
      </c>
      <c r="F31" s="20">
        <v>46480</v>
      </c>
      <c r="H31" s="7" t="s">
        <v>20</v>
      </c>
      <c r="L31" s="11"/>
      <c r="M31" s="11"/>
    </row>
    <row r="32" spans="1:15" ht="15.75" customHeight="1" thickBot="1" x14ac:dyDescent="0.25">
      <c r="B32" s="208"/>
      <c r="C32" s="218">
        <v>46503</v>
      </c>
      <c r="D32" s="219"/>
      <c r="E32" s="22">
        <v>46510</v>
      </c>
      <c r="F32" s="22">
        <v>46496</v>
      </c>
      <c r="H32" s="7" t="s">
        <v>21</v>
      </c>
      <c r="L32" s="11"/>
      <c r="M32" s="11"/>
    </row>
    <row r="33" spans="1:13" ht="15.75" customHeight="1" thickBot="1" x14ac:dyDescent="0.25">
      <c r="B33" s="23" t="s">
        <v>22</v>
      </c>
      <c r="C33" s="221" t="s">
        <v>71</v>
      </c>
      <c r="D33" s="222"/>
      <c r="E33" s="222"/>
      <c r="F33" s="223"/>
      <c r="H33" s="7"/>
      <c r="L33" s="11"/>
      <c r="M33" s="11"/>
    </row>
    <row r="34" spans="1:13" ht="15.75" customHeight="1" thickBot="1" x14ac:dyDescent="0.25">
      <c r="B34" s="23" t="s">
        <v>23</v>
      </c>
      <c r="C34" s="200">
        <v>46571</v>
      </c>
      <c r="D34" s="201"/>
      <c r="E34" s="201"/>
      <c r="F34" s="202"/>
      <c r="H34" s="11" t="s">
        <v>24</v>
      </c>
      <c r="L34" s="13"/>
      <c r="M34" s="13"/>
    </row>
    <row r="35" spans="1:13" ht="14.25" customHeight="1" x14ac:dyDescent="0.2">
      <c r="A35" s="24"/>
      <c r="B35" s="24"/>
      <c r="C35" s="24"/>
      <c r="D35" s="24"/>
      <c r="E35" s="24"/>
      <c r="F35" s="24"/>
      <c r="H35" s="7"/>
      <c r="L35" s="13"/>
      <c r="M35" s="13"/>
    </row>
    <row r="36" spans="1:13" ht="16" thickBot="1" x14ac:dyDescent="0.2">
      <c r="B36" s="233" t="s">
        <v>72</v>
      </c>
      <c r="C36" s="233"/>
      <c r="D36" s="233"/>
      <c r="E36" s="233"/>
      <c r="F36" s="21"/>
    </row>
    <row r="37" spans="1:13" ht="17.25" customHeight="1" thickBot="1" x14ac:dyDescent="0.25">
      <c r="B37" s="203" t="s">
        <v>13</v>
      </c>
      <c r="C37" s="204"/>
      <c r="D37" s="205"/>
      <c r="E37" s="231">
        <v>46327</v>
      </c>
      <c r="F37" s="232"/>
    </row>
    <row r="38" spans="1:13" ht="14.25" customHeight="1" thickBot="1" x14ac:dyDescent="0.25">
      <c r="B38" s="203" t="s">
        <v>25</v>
      </c>
      <c r="C38" s="204"/>
      <c r="D38" s="205"/>
      <c r="E38" s="220">
        <v>46337</v>
      </c>
      <c r="F38" s="220"/>
      <c r="H38" s="13"/>
    </row>
    <row r="39" spans="1:13" ht="16" thickBot="1" x14ac:dyDescent="0.25">
      <c r="B39" s="203" t="s">
        <v>15</v>
      </c>
      <c r="C39" s="204"/>
      <c r="D39" s="205"/>
      <c r="E39" s="220">
        <v>46381</v>
      </c>
      <c r="F39" s="220"/>
      <c r="H39" s="11"/>
    </row>
    <row r="40" spans="1:13" ht="16" thickBot="1" x14ac:dyDescent="0.25">
      <c r="B40" s="203" t="s">
        <v>26</v>
      </c>
      <c r="C40" s="204"/>
      <c r="D40" s="205"/>
      <c r="E40" s="220">
        <v>46388</v>
      </c>
      <c r="F40" s="220"/>
      <c r="G40" s="11"/>
      <c r="H40" s="13"/>
    </row>
    <row r="41" spans="1:13" ht="16" thickBot="1" x14ac:dyDescent="0.25">
      <c r="B41" s="203" t="s">
        <v>27</v>
      </c>
      <c r="C41" s="204"/>
      <c r="D41" s="205"/>
      <c r="E41" s="220">
        <v>46475</v>
      </c>
      <c r="F41" s="220"/>
    </row>
    <row r="42" spans="1:13" ht="16" thickBot="1" x14ac:dyDescent="0.25">
      <c r="B42" s="203" t="s">
        <v>28</v>
      </c>
      <c r="C42" s="204"/>
      <c r="D42" s="205"/>
      <c r="E42" s="220">
        <v>46508</v>
      </c>
      <c r="F42" s="220"/>
    </row>
    <row r="43" spans="1:13" ht="16" thickBot="1" x14ac:dyDescent="0.25">
      <c r="B43" s="203" t="s">
        <v>29</v>
      </c>
      <c r="C43" s="204"/>
      <c r="D43" s="205"/>
      <c r="E43" s="220">
        <v>46515</v>
      </c>
      <c r="F43" s="220"/>
    </row>
    <row r="44" spans="1:13" ht="16" thickBot="1" x14ac:dyDescent="0.25">
      <c r="B44" s="203" t="s">
        <v>30</v>
      </c>
      <c r="C44" s="204"/>
      <c r="D44" s="205"/>
      <c r="E44" s="220">
        <v>46513</v>
      </c>
      <c r="F44" s="220"/>
      <c r="H44" s="1" t="s">
        <v>73</v>
      </c>
    </row>
    <row r="45" spans="1:13" ht="16" thickBot="1" x14ac:dyDescent="0.25">
      <c r="B45" s="203" t="s">
        <v>31</v>
      </c>
      <c r="C45" s="204"/>
      <c r="D45" s="205"/>
      <c r="E45" s="220">
        <v>46524</v>
      </c>
      <c r="F45" s="220"/>
    </row>
    <row r="46" spans="1:13" ht="16" thickBot="1" x14ac:dyDescent="0.25">
      <c r="B46" s="203" t="s">
        <v>32</v>
      </c>
      <c r="C46" s="204"/>
      <c r="D46" s="205"/>
      <c r="E46" s="220">
        <v>46582</v>
      </c>
      <c r="F46" s="220"/>
    </row>
    <row r="47" spans="1:13" ht="16" thickBot="1" x14ac:dyDescent="0.25">
      <c r="B47" s="203" t="s">
        <v>33</v>
      </c>
      <c r="C47" s="204"/>
      <c r="D47" s="205"/>
      <c r="E47" s="220">
        <v>46614</v>
      </c>
      <c r="F47" s="220"/>
    </row>
  </sheetData>
  <sheetProtection selectLockedCells="1" selectUnlockedCells="1"/>
  <mergeCells count="62">
    <mergeCell ref="B46:D46"/>
    <mergeCell ref="B47:D47"/>
    <mergeCell ref="B40:D40"/>
    <mergeCell ref="B41:D41"/>
    <mergeCell ref="B42:D42"/>
    <mergeCell ref="B43:D43"/>
    <mergeCell ref="B44:D44"/>
    <mergeCell ref="B45:D45"/>
    <mergeCell ref="E47:F47"/>
    <mergeCell ref="E41:F41"/>
    <mergeCell ref="E42:F42"/>
    <mergeCell ref="E43:F43"/>
    <mergeCell ref="E44:F44"/>
    <mergeCell ref="E45:F45"/>
    <mergeCell ref="E46:F46"/>
    <mergeCell ref="E39:F39"/>
    <mergeCell ref="C33:F33"/>
    <mergeCell ref="B39:D39"/>
    <mergeCell ref="E40:F40"/>
    <mergeCell ref="C22:E22"/>
    <mergeCell ref="C25:D25"/>
    <mergeCell ref="C29:D29"/>
    <mergeCell ref="C30:D30"/>
    <mergeCell ref="B37:D37"/>
    <mergeCell ref="E37:F37"/>
    <mergeCell ref="B36:E36"/>
    <mergeCell ref="C27:F27"/>
    <mergeCell ref="F15:H15"/>
    <mergeCell ref="A17:B17"/>
    <mergeCell ref="F18:H18"/>
    <mergeCell ref="C34:F34"/>
    <mergeCell ref="B38:D38"/>
    <mergeCell ref="B15:E15"/>
    <mergeCell ref="B31:B32"/>
    <mergeCell ref="B29:B30"/>
    <mergeCell ref="C26:F26"/>
    <mergeCell ref="B19:B21"/>
    <mergeCell ref="C28:F28"/>
    <mergeCell ref="C31:D31"/>
    <mergeCell ref="C32:D32"/>
    <mergeCell ref="E38:F38"/>
    <mergeCell ref="B14:E14"/>
    <mergeCell ref="F14:H14"/>
    <mergeCell ref="B8:E8"/>
    <mergeCell ref="F8:H8"/>
    <mergeCell ref="B9:E9"/>
    <mergeCell ref="F9:H9"/>
    <mergeCell ref="B10:E10"/>
    <mergeCell ref="F10:H10"/>
    <mergeCell ref="B11:E11"/>
    <mergeCell ref="F11:H11"/>
    <mergeCell ref="B12:E12"/>
    <mergeCell ref="F12:H12"/>
    <mergeCell ref="B13:E13"/>
    <mergeCell ref="F13:H13"/>
    <mergeCell ref="A1:I1"/>
    <mergeCell ref="A5:H5"/>
    <mergeCell ref="B6:E6"/>
    <mergeCell ref="F6:H6"/>
    <mergeCell ref="B7:E7"/>
    <mergeCell ref="F7:H7"/>
    <mergeCell ref="A3:I3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95CDB-61A4-8A49-ACA4-A9CF0BC7F437}">
  <sheetPr>
    <pageSetUpPr fitToPage="1"/>
  </sheetPr>
  <dimension ref="B1:N41"/>
  <sheetViews>
    <sheetView showGridLines="0" topLeftCell="A18" zoomScale="140" zoomScaleNormal="140" workbookViewId="0">
      <selection activeCell="D28" sqref="D28:H28"/>
    </sheetView>
  </sheetViews>
  <sheetFormatPr baseColWidth="10" defaultColWidth="9.1640625" defaultRowHeight="15" x14ac:dyDescent="0.2"/>
  <cols>
    <col min="1" max="1" width="9.1640625" style="1"/>
    <col min="2" max="2" width="10.6640625" style="25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9.1640625" style="1"/>
  </cols>
  <sheetData>
    <row r="1" spans="2:14" ht="11.25" customHeight="1" x14ac:dyDescent="0.2">
      <c r="B1" s="244"/>
      <c r="C1" s="244"/>
      <c r="D1" s="244"/>
      <c r="E1" s="244"/>
      <c r="F1" s="244"/>
      <c r="G1" s="244"/>
      <c r="H1" s="244"/>
      <c r="I1" s="244"/>
    </row>
    <row r="2" spans="2:14" ht="11.25" customHeight="1" x14ac:dyDescent="0.2">
      <c r="B2" s="7"/>
    </row>
    <row r="3" spans="2:14" ht="9" customHeight="1" x14ac:dyDescent="0.2">
      <c r="B3" s="245" t="s">
        <v>34</v>
      </c>
      <c r="C3" s="245"/>
      <c r="D3" s="245"/>
      <c r="E3" s="245"/>
      <c r="F3" s="245"/>
      <c r="G3" s="245"/>
      <c r="H3" s="245"/>
      <c r="I3" s="245"/>
      <c r="J3" s="245"/>
    </row>
    <row r="4" spans="2:14" ht="11.25" customHeight="1" x14ac:dyDescent="0.2">
      <c r="B4" s="7"/>
      <c r="C4" s="26"/>
    </row>
    <row r="5" spans="2:14" x14ac:dyDescent="0.2">
      <c r="B5" s="187" t="s">
        <v>35</v>
      </c>
      <c r="C5" s="187"/>
      <c r="D5" s="187"/>
      <c r="E5" s="187"/>
      <c r="F5" s="187"/>
      <c r="G5" s="187"/>
      <c r="H5" s="187"/>
      <c r="I5" s="187"/>
      <c r="J5" s="187"/>
    </row>
    <row r="6" spans="2:14" ht="15" customHeight="1" x14ac:dyDescent="0.2">
      <c r="B6" s="246" t="s">
        <v>36</v>
      </c>
      <c r="C6" s="237" t="s">
        <v>2</v>
      </c>
      <c r="D6" s="237"/>
      <c r="E6" s="237"/>
      <c r="F6" s="235" t="s">
        <v>59</v>
      </c>
      <c r="G6" s="235"/>
      <c r="H6" s="27">
        <v>2</v>
      </c>
      <c r="I6" s="239" t="s">
        <v>37</v>
      </c>
      <c r="J6" s="239"/>
    </row>
    <row r="7" spans="2:14" ht="15" customHeight="1" x14ac:dyDescent="0.2">
      <c r="B7" s="246"/>
      <c r="C7" s="237"/>
      <c r="D7" s="237"/>
      <c r="E7" s="237"/>
      <c r="F7" s="235" t="s">
        <v>60</v>
      </c>
      <c r="G7" s="235"/>
      <c r="H7" s="28">
        <v>4</v>
      </c>
      <c r="I7" s="239" t="s">
        <v>37</v>
      </c>
      <c r="J7" s="239"/>
    </row>
    <row r="8" spans="2:14" ht="14.25" customHeight="1" x14ac:dyDescent="0.2">
      <c r="B8" s="246"/>
      <c r="C8" s="237"/>
      <c r="D8" s="237"/>
      <c r="E8" s="237"/>
      <c r="F8" s="235" t="s">
        <v>61</v>
      </c>
      <c r="G8" s="235"/>
      <c r="H8" s="28">
        <v>2</v>
      </c>
      <c r="I8" s="239" t="s">
        <v>37</v>
      </c>
      <c r="J8" s="239"/>
    </row>
    <row r="9" spans="2:14" ht="12.75" customHeight="1" x14ac:dyDescent="0.2">
      <c r="B9" s="246"/>
      <c r="C9" s="237" t="s">
        <v>38</v>
      </c>
      <c r="D9" s="237"/>
      <c r="E9" s="237"/>
      <c r="F9" s="242" t="s">
        <v>39</v>
      </c>
      <c r="G9" s="241"/>
      <c r="H9" s="243">
        <v>14.2</v>
      </c>
      <c r="I9" s="240" t="s">
        <v>40</v>
      </c>
      <c r="J9" s="240"/>
    </row>
    <row r="10" spans="2:14" ht="15" customHeight="1" x14ac:dyDescent="0.2">
      <c r="B10" s="246"/>
      <c r="C10" s="237"/>
      <c r="D10" s="237"/>
      <c r="E10" s="237"/>
      <c r="F10" s="242"/>
      <c r="G10" s="241"/>
      <c r="H10" s="243"/>
      <c r="I10" s="240"/>
      <c r="J10" s="240"/>
    </row>
    <row r="11" spans="2:14" ht="11.25" customHeight="1" thickBot="1" x14ac:dyDescent="0.25"/>
    <row r="12" spans="2:14" s="26" customFormat="1" ht="14.25" customHeight="1" thickBot="1" x14ac:dyDescent="0.25">
      <c r="B12" s="238" t="s">
        <v>41</v>
      </c>
      <c r="C12" s="238"/>
      <c r="D12" s="192" t="s">
        <v>42</v>
      </c>
      <c r="E12" s="192"/>
      <c r="F12" s="192" t="s">
        <v>43</v>
      </c>
      <c r="G12" s="192"/>
      <c r="H12" s="234" t="s">
        <v>44</v>
      </c>
      <c r="I12" s="234" t="s">
        <v>45</v>
      </c>
      <c r="J12" s="236" t="s">
        <v>46</v>
      </c>
      <c r="K12" s="1"/>
      <c r="L12" s="1"/>
      <c r="M12" s="1"/>
      <c r="N12" s="1"/>
    </row>
    <row r="13" spans="2:14" s="26" customFormat="1" ht="14.25" customHeight="1" thickBot="1" x14ac:dyDescent="0.25">
      <c r="B13" s="191"/>
      <c r="C13" s="191"/>
      <c r="D13" s="67" t="s">
        <v>47</v>
      </c>
      <c r="E13" s="67" t="s">
        <v>48</v>
      </c>
      <c r="F13" s="67" t="s">
        <v>47</v>
      </c>
      <c r="G13" s="67" t="s">
        <v>48</v>
      </c>
      <c r="H13" s="193"/>
      <c r="I13" s="193"/>
      <c r="J13" s="194"/>
      <c r="K13" s="1"/>
      <c r="L13" s="1"/>
      <c r="M13" s="1"/>
      <c r="N13" s="1"/>
    </row>
    <row r="14" spans="2:14" ht="20.25" customHeight="1" x14ac:dyDescent="0.2">
      <c r="B14" s="124">
        <f>C14</f>
        <v>43739</v>
      </c>
      <c r="C14" s="125">
        <v>43739</v>
      </c>
      <c r="D14" s="101">
        <v>0.3125</v>
      </c>
      <c r="E14" s="101">
        <v>0.34375</v>
      </c>
      <c r="F14" s="101">
        <v>0.6875</v>
      </c>
      <c r="G14" s="101">
        <v>0.73958333333333337</v>
      </c>
      <c r="H14" s="102"/>
      <c r="I14" s="112">
        <f>(E14-D14)+(G14-F14)</f>
        <v>8.333333333333337E-2</v>
      </c>
      <c r="J14" s="116">
        <f>IF(ISBLANK(H14),(ROUNDUP(I14*48,0)/48*Taux_2€*48)+IF(ISBLANK(F14),0,Taux_2€),H14*Journée)</f>
        <v>10</v>
      </c>
    </row>
    <row r="15" spans="2:14" ht="20.25" customHeight="1" x14ac:dyDescent="0.2">
      <c r="B15" s="126">
        <f t="shared" ref="B15:B34" si="0">C15</f>
        <v>43740</v>
      </c>
      <c r="C15" s="123">
        <v>43740</v>
      </c>
      <c r="D15" s="99">
        <v>0.33333333333333331</v>
      </c>
      <c r="E15" s="97"/>
      <c r="F15" s="97"/>
      <c r="G15" s="99">
        <v>0.77083333333333337</v>
      </c>
      <c r="H15" s="98">
        <v>1</v>
      </c>
      <c r="I15" s="113">
        <f t="shared" ref="I15:I37" si="1">(E15-D15)+(G15-F15)</f>
        <v>0.43750000000000006</v>
      </c>
      <c r="J15" s="117">
        <f t="shared" ref="J15:J37" si="2">IF(ISBLANK(H15),(ROUNDUP(I15*48,0)/48*Taux_2€*48)+IF(ISBLANK(F15),0,Taux_2€),H15*Journée)</f>
        <v>16.23</v>
      </c>
    </row>
    <row r="16" spans="2:14" ht="20.25" customHeight="1" x14ac:dyDescent="0.2">
      <c r="B16" s="126">
        <f t="shared" si="0"/>
        <v>43741</v>
      </c>
      <c r="C16" s="123">
        <v>43741</v>
      </c>
      <c r="D16" s="94"/>
      <c r="E16" s="94"/>
      <c r="F16" s="94"/>
      <c r="G16" s="94"/>
      <c r="H16" s="95"/>
      <c r="I16" s="113">
        <f t="shared" si="1"/>
        <v>0</v>
      </c>
      <c r="J16" s="117">
        <f t="shared" si="2"/>
        <v>0</v>
      </c>
    </row>
    <row r="17" spans="2:10" ht="20.25" customHeight="1" thickBot="1" x14ac:dyDescent="0.25">
      <c r="B17" s="127">
        <f t="shared" si="0"/>
        <v>43742</v>
      </c>
      <c r="C17" s="128">
        <v>43742</v>
      </c>
      <c r="D17" s="106">
        <v>0.29166666666666669</v>
      </c>
      <c r="E17" s="106">
        <v>0.34375</v>
      </c>
      <c r="F17" s="106">
        <v>0.6875</v>
      </c>
      <c r="G17" s="106">
        <v>0.72916666666666663</v>
      </c>
      <c r="H17" s="107"/>
      <c r="I17" s="115">
        <f t="shared" si="1"/>
        <v>9.3749999999999944E-2</v>
      </c>
      <c r="J17" s="119">
        <f t="shared" si="2"/>
        <v>12</v>
      </c>
    </row>
    <row r="18" spans="2:10" ht="20.25" customHeight="1" x14ac:dyDescent="0.2">
      <c r="B18" s="124">
        <f t="shared" si="0"/>
        <v>43745</v>
      </c>
      <c r="C18" s="125">
        <v>43745</v>
      </c>
      <c r="D18" s="101"/>
      <c r="E18" s="101"/>
      <c r="F18" s="101">
        <v>0.6875</v>
      </c>
      <c r="G18" s="101">
        <v>0.73958333333333337</v>
      </c>
      <c r="H18" s="102"/>
      <c r="I18" s="112">
        <f t="shared" si="1"/>
        <v>5.208333333333337E-2</v>
      </c>
      <c r="J18" s="116">
        <f t="shared" si="2"/>
        <v>8</v>
      </c>
    </row>
    <row r="19" spans="2:10" ht="20.25" customHeight="1" x14ac:dyDescent="0.2">
      <c r="B19" s="126">
        <f t="shared" si="0"/>
        <v>43746</v>
      </c>
      <c r="C19" s="123">
        <v>43746</v>
      </c>
      <c r="D19" s="94">
        <v>0.32291666666666669</v>
      </c>
      <c r="E19" s="94">
        <v>0.35416666666666669</v>
      </c>
      <c r="F19" s="94">
        <v>0.6875</v>
      </c>
      <c r="G19" s="94">
        <v>0.72916666666666663</v>
      </c>
      <c r="H19" s="95"/>
      <c r="I19" s="113">
        <f t="shared" si="1"/>
        <v>7.291666666666663E-2</v>
      </c>
      <c r="J19" s="117">
        <f t="shared" si="2"/>
        <v>10</v>
      </c>
    </row>
    <row r="20" spans="2:10" ht="20.25" customHeight="1" x14ac:dyDescent="0.2">
      <c r="B20" s="126">
        <f t="shared" si="0"/>
        <v>43747</v>
      </c>
      <c r="C20" s="123">
        <v>43747</v>
      </c>
      <c r="D20" s="99"/>
      <c r="E20" s="97"/>
      <c r="F20" s="97"/>
      <c r="G20" s="99"/>
      <c r="H20" s="98"/>
      <c r="I20" s="113">
        <f t="shared" si="1"/>
        <v>0</v>
      </c>
      <c r="J20" s="117">
        <f t="shared" si="2"/>
        <v>0</v>
      </c>
    </row>
    <row r="21" spans="2:10" ht="20.25" customHeight="1" x14ac:dyDescent="0.2">
      <c r="B21" s="126">
        <f t="shared" si="0"/>
        <v>43748</v>
      </c>
      <c r="C21" s="123">
        <v>43748</v>
      </c>
      <c r="D21" s="94"/>
      <c r="E21" s="94"/>
      <c r="F21" s="94"/>
      <c r="G21" s="94"/>
      <c r="H21" s="95"/>
      <c r="I21" s="113">
        <f t="shared" si="1"/>
        <v>0</v>
      </c>
      <c r="J21" s="117">
        <f t="shared" si="2"/>
        <v>0</v>
      </c>
    </row>
    <row r="22" spans="2:10" ht="20.25" customHeight="1" thickBot="1" x14ac:dyDescent="0.25">
      <c r="B22" s="127">
        <f t="shared" si="0"/>
        <v>43749</v>
      </c>
      <c r="C22" s="128">
        <v>43749</v>
      </c>
      <c r="D22" s="106"/>
      <c r="E22" s="106"/>
      <c r="F22" s="106"/>
      <c r="G22" s="106"/>
      <c r="H22" s="107"/>
      <c r="I22" s="115">
        <f t="shared" si="1"/>
        <v>0</v>
      </c>
      <c r="J22" s="119">
        <f t="shared" si="2"/>
        <v>0</v>
      </c>
    </row>
    <row r="23" spans="2:10" s="53" customFormat="1" ht="20.25" customHeight="1" x14ac:dyDescent="0.2">
      <c r="B23" s="124">
        <f t="shared" si="0"/>
        <v>43752</v>
      </c>
      <c r="C23" s="125">
        <v>43752</v>
      </c>
      <c r="D23" s="101"/>
      <c r="E23" s="101"/>
      <c r="F23" s="101">
        <v>0.6875</v>
      </c>
      <c r="G23" s="101">
        <v>0.73958333333333337</v>
      </c>
      <c r="H23" s="102"/>
      <c r="I23" s="112">
        <f t="shared" si="1"/>
        <v>5.208333333333337E-2</v>
      </c>
      <c r="J23" s="116">
        <f t="shared" si="2"/>
        <v>8</v>
      </c>
    </row>
    <row r="24" spans="2:10" ht="20.25" customHeight="1" x14ac:dyDescent="0.2">
      <c r="B24" s="126">
        <f t="shared" si="0"/>
        <v>43753</v>
      </c>
      <c r="C24" s="123">
        <v>43753</v>
      </c>
      <c r="D24" s="94"/>
      <c r="E24" s="94"/>
      <c r="F24" s="94"/>
      <c r="G24" s="94"/>
      <c r="H24" s="95"/>
      <c r="I24" s="113">
        <f t="shared" si="1"/>
        <v>0</v>
      </c>
      <c r="J24" s="117">
        <f t="shared" si="2"/>
        <v>0</v>
      </c>
    </row>
    <row r="25" spans="2:10" ht="20.25" customHeight="1" x14ac:dyDescent="0.2">
      <c r="B25" s="126">
        <f t="shared" si="0"/>
        <v>43754</v>
      </c>
      <c r="C25" s="123">
        <v>43754</v>
      </c>
      <c r="D25" s="99"/>
      <c r="E25" s="97"/>
      <c r="F25" s="97"/>
      <c r="G25" s="99"/>
      <c r="H25" s="98"/>
      <c r="I25" s="113">
        <f t="shared" si="1"/>
        <v>0</v>
      </c>
      <c r="J25" s="117">
        <f t="shared" si="2"/>
        <v>0</v>
      </c>
    </row>
    <row r="26" spans="2:10" ht="20.25" customHeight="1" x14ac:dyDescent="0.2">
      <c r="B26" s="126">
        <f t="shared" si="0"/>
        <v>43755</v>
      </c>
      <c r="C26" s="123">
        <v>43755</v>
      </c>
      <c r="D26" s="94"/>
      <c r="E26" s="94"/>
      <c r="F26" s="94">
        <v>0.6875</v>
      </c>
      <c r="G26" s="94">
        <v>0.75</v>
      </c>
      <c r="H26" s="95"/>
      <c r="I26" s="113">
        <f t="shared" si="1"/>
        <v>6.25E-2</v>
      </c>
      <c r="J26" s="117">
        <f t="shared" si="2"/>
        <v>8</v>
      </c>
    </row>
    <row r="27" spans="2:10" ht="20.25" customHeight="1" thickBot="1" x14ac:dyDescent="0.25">
      <c r="B27" s="127">
        <f t="shared" si="0"/>
        <v>43756</v>
      </c>
      <c r="C27" s="128">
        <v>43756</v>
      </c>
      <c r="D27" s="106"/>
      <c r="E27" s="106"/>
      <c r="F27" s="106"/>
      <c r="G27" s="106"/>
      <c r="H27" s="107"/>
      <c r="I27" s="115">
        <f t="shared" si="1"/>
        <v>0</v>
      </c>
      <c r="J27" s="119">
        <f t="shared" si="2"/>
        <v>0</v>
      </c>
    </row>
    <row r="28" spans="2:10" ht="20.25" customHeight="1" x14ac:dyDescent="0.2">
      <c r="B28" s="124">
        <f t="shared" si="0"/>
        <v>43759</v>
      </c>
      <c r="C28" s="125">
        <v>43759</v>
      </c>
      <c r="D28" s="130">
        <v>0.3125</v>
      </c>
      <c r="E28" s="129"/>
      <c r="F28" s="129"/>
      <c r="G28" s="130">
        <v>0.73958333333333337</v>
      </c>
      <c r="H28" s="131">
        <v>1</v>
      </c>
      <c r="I28" s="112">
        <f t="shared" si="1"/>
        <v>0.42708333333333337</v>
      </c>
      <c r="J28" s="116">
        <f t="shared" si="2"/>
        <v>16.23</v>
      </c>
    </row>
    <row r="29" spans="2:10" ht="20.25" customHeight="1" x14ac:dyDescent="0.2">
      <c r="B29" s="126">
        <f t="shared" si="0"/>
        <v>43760</v>
      </c>
      <c r="C29" s="123">
        <v>43760</v>
      </c>
      <c r="D29" s="99"/>
      <c r="E29" s="97"/>
      <c r="F29" s="97"/>
      <c r="G29" s="99"/>
      <c r="H29" s="98"/>
      <c r="I29" s="113">
        <f t="shared" si="1"/>
        <v>0</v>
      </c>
      <c r="J29" s="117">
        <f t="shared" si="2"/>
        <v>0</v>
      </c>
    </row>
    <row r="30" spans="2:10" ht="20.25" customHeight="1" x14ac:dyDescent="0.2">
      <c r="B30" s="126">
        <f t="shared" si="0"/>
        <v>43761</v>
      </c>
      <c r="C30" s="123">
        <v>43761</v>
      </c>
      <c r="D30" s="99">
        <v>0.33333333333333331</v>
      </c>
      <c r="E30" s="97"/>
      <c r="F30" s="97"/>
      <c r="G30" s="99">
        <v>0.77083333333333337</v>
      </c>
      <c r="H30" s="98">
        <v>1</v>
      </c>
      <c r="I30" s="113">
        <f t="shared" si="1"/>
        <v>0.43750000000000006</v>
      </c>
      <c r="J30" s="117">
        <f t="shared" si="2"/>
        <v>16.23</v>
      </c>
    </row>
    <row r="31" spans="2:10" ht="20.25" customHeight="1" x14ac:dyDescent="0.2">
      <c r="B31" s="126">
        <f t="shared" si="0"/>
        <v>43762</v>
      </c>
      <c r="C31" s="123">
        <v>43762</v>
      </c>
      <c r="D31" s="99"/>
      <c r="E31" s="97"/>
      <c r="F31" s="97"/>
      <c r="G31" s="99"/>
      <c r="H31" s="98"/>
      <c r="I31" s="113">
        <f t="shared" si="1"/>
        <v>0</v>
      </c>
      <c r="J31" s="117">
        <f t="shared" si="2"/>
        <v>0</v>
      </c>
    </row>
    <row r="32" spans="2:10" ht="20.25" customHeight="1" thickBot="1" x14ac:dyDescent="0.25">
      <c r="B32" s="127">
        <f t="shared" si="0"/>
        <v>43763</v>
      </c>
      <c r="C32" s="128">
        <v>43763</v>
      </c>
      <c r="D32" s="132"/>
      <c r="E32" s="133"/>
      <c r="F32" s="133"/>
      <c r="G32" s="132"/>
      <c r="H32" s="134"/>
      <c r="I32" s="115">
        <f t="shared" si="1"/>
        <v>0</v>
      </c>
      <c r="J32" s="119">
        <f t="shared" si="2"/>
        <v>0</v>
      </c>
    </row>
    <row r="33" spans="2:10" ht="20.25" customHeight="1" x14ac:dyDescent="0.2">
      <c r="B33" s="124">
        <f>C33</f>
        <v>43766</v>
      </c>
      <c r="C33" s="125">
        <v>43766</v>
      </c>
      <c r="D33" s="130"/>
      <c r="E33" s="129"/>
      <c r="F33" s="129"/>
      <c r="G33" s="130"/>
      <c r="H33" s="131"/>
      <c r="I33" s="112">
        <f t="shared" si="1"/>
        <v>0</v>
      </c>
      <c r="J33" s="116">
        <f t="shared" si="2"/>
        <v>0</v>
      </c>
    </row>
    <row r="34" spans="2:10" ht="20.25" customHeight="1" x14ac:dyDescent="0.2">
      <c r="B34" s="126">
        <f t="shared" si="0"/>
        <v>43767</v>
      </c>
      <c r="C34" s="123">
        <v>43767</v>
      </c>
      <c r="D34" s="99"/>
      <c r="E34" s="97"/>
      <c r="F34" s="97"/>
      <c r="G34" s="99"/>
      <c r="H34" s="98"/>
      <c r="I34" s="113">
        <f t="shared" si="1"/>
        <v>0</v>
      </c>
      <c r="J34" s="117">
        <f t="shared" si="2"/>
        <v>0</v>
      </c>
    </row>
    <row r="35" spans="2:10" ht="20.25" customHeight="1" x14ac:dyDescent="0.2">
      <c r="B35" s="126">
        <f>C35</f>
        <v>43768</v>
      </c>
      <c r="C35" s="123">
        <v>43768</v>
      </c>
      <c r="D35" s="99"/>
      <c r="E35" s="97"/>
      <c r="F35" s="97"/>
      <c r="G35" s="99"/>
      <c r="H35" s="98"/>
      <c r="I35" s="113">
        <f t="shared" si="1"/>
        <v>0</v>
      </c>
      <c r="J35" s="117">
        <f t="shared" si="2"/>
        <v>0</v>
      </c>
    </row>
    <row r="36" spans="2:10" ht="20.25" customHeight="1" x14ac:dyDescent="0.2">
      <c r="B36" s="126">
        <f>C36</f>
        <v>43769</v>
      </c>
      <c r="C36" s="123">
        <v>43769</v>
      </c>
      <c r="D36" s="99">
        <v>0.3125</v>
      </c>
      <c r="E36" s="97"/>
      <c r="F36" s="97"/>
      <c r="G36" s="99">
        <v>0.73958333333333337</v>
      </c>
      <c r="H36" s="98">
        <v>1</v>
      </c>
      <c r="I36" s="113">
        <f t="shared" si="1"/>
        <v>0.42708333333333337</v>
      </c>
      <c r="J36" s="117">
        <f t="shared" si="2"/>
        <v>16.23</v>
      </c>
    </row>
    <row r="37" spans="2:10" ht="20.25" customHeight="1" thickBot="1" x14ac:dyDescent="0.25">
      <c r="B37" s="127">
        <f>C37</f>
        <v>43770</v>
      </c>
      <c r="C37" s="128">
        <v>43770</v>
      </c>
      <c r="D37" s="132"/>
      <c r="E37" s="133"/>
      <c r="F37" s="133"/>
      <c r="G37" s="132"/>
      <c r="H37" s="134"/>
      <c r="I37" s="115">
        <f t="shared" si="1"/>
        <v>0</v>
      </c>
      <c r="J37" s="119">
        <f t="shared" si="2"/>
        <v>0</v>
      </c>
    </row>
    <row r="38" spans="2:10" ht="20.25" customHeight="1" x14ac:dyDescent="0.2">
      <c r="B38" s="35" t="s">
        <v>49</v>
      </c>
      <c r="C38" s="6"/>
      <c r="D38" s="6"/>
      <c r="E38" s="6"/>
      <c r="F38" s="6"/>
      <c r="G38" s="6"/>
      <c r="H38" s="6"/>
      <c r="I38" s="36" t="s">
        <v>50</v>
      </c>
      <c r="J38" s="37">
        <f>SUM(J14:J37)</f>
        <v>120.92000000000002</v>
      </c>
    </row>
    <row r="39" spans="2:10" ht="20.25" customHeight="1" x14ac:dyDescent="0.2">
      <c r="B39" s="38"/>
      <c r="C39" s="6"/>
      <c r="D39" s="6"/>
      <c r="E39" s="6"/>
      <c r="F39" s="6"/>
      <c r="G39" s="6"/>
      <c r="H39" s="6"/>
      <c r="I39" s="39" t="s">
        <v>51</v>
      </c>
      <c r="J39" s="40"/>
    </row>
    <row r="40" spans="2:10" ht="20.25" customHeight="1" x14ac:dyDescent="0.2">
      <c r="B40" s="38"/>
      <c r="C40" s="6"/>
      <c r="D40" s="6"/>
      <c r="E40" s="6"/>
      <c r="F40" s="6"/>
      <c r="G40" s="6"/>
      <c r="H40" s="6"/>
      <c r="I40" s="41" t="s">
        <v>52</v>
      </c>
      <c r="J40" s="42"/>
    </row>
    <row r="41" spans="2:10" ht="20.25" customHeight="1" x14ac:dyDescent="0.2">
      <c r="B41" s="43"/>
      <c r="C41" s="44"/>
      <c r="D41" s="44"/>
      <c r="E41" s="44"/>
      <c r="F41" s="44"/>
      <c r="G41" s="44"/>
      <c r="H41" s="44"/>
      <c r="I41" s="45" t="s">
        <v>53</v>
      </c>
      <c r="J41" s="46">
        <f>J38-J39+J40</f>
        <v>120.92000000000002</v>
      </c>
    </row>
  </sheetData>
  <sheetProtection selectLockedCells="1" selectUnlockedCells="1"/>
  <mergeCells count="23">
    <mergeCell ref="B1:I1"/>
    <mergeCell ref="B3:D3"/>
    <mergeCell ref="E3:J3"/>
    <mergeCell ref="B5:J5"/>
    <mergeCell ref="B6:B10"/>
    <mergeCell ref="I6:J6"/>
    <mergeCell ref="F8:G8"/>
    <mergeCell ref="I7:J7"/>
    <mergeCell ref="I12:I13"/>
    <mergeCell ref="D12:E12"/>
    <mergeCell ref="F6:G6"/>
    <mergeCell ref="J12:J13"/>
    <mergeCell ref="C6:E8"/>
    <mergeCell ref="F7:G7"/>
    <mergeCell ref="B12:C13"/>
    <mergeCell ref="I8:J8"/>
    <mergeCell ref="F12:G12"/>
    <mergeCell ref="H12:H13"/>
    <mergeCell ref="C9:E10"/>
    <mergeCell ref="I9:J10"/>
    <mergeCell ref="G9:G10"/>
    <mergeCell ref="F9:F10"/>
    <mergeCell ref="H9:H10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3F43-0368-5242-8D6F-4F5D0D4F5963}">
  <sheetPr>
    <pageSetUpPr fitToPage="1"/>
  </sheetPr>
  <dimension ref="B1:S38"/>
  <sheetViews>
    <sheetView showGridLines="0" topLeftCell="A24" zoomScale="140" zoomScaleNormal="140" workbookViewId="0">
      <selection activeCell="H30" sqref="H30"/>
    </sheetView>
  </sheetViews>
  <sheetFormatPr baseColWidth="10" defaultColWidth="11.5" defaultRowHeight="15" x14ac:dyDescent="0.2"/>
  <cols>
    <col min="1" max="1" width="11.5" style="1"/>
    <col min="2" max="2" width="10.6640625" style="25" customWidth="1"/>
    <col min="3" max="3" width="14.5" style="26" customWidth="1"/>
    <col min="4" max="8" width="8.1640625" style="1" customWidth="1"/>
    <col min="9" max="9" width="10.6640625" style="1" customWidth="1"/>
    <col min="10" max="10" width="12.6640625" style="1" customWidth="1"/>
    <col min="11" max="16384" width="11.5" style="1"/>
  </cols>
  <sheetData>
    <row r="1" spans="2:19" ht="19" x14ac:dyDescent="0.2">
      <c r="B1" s="186">
        <v>46266</v>
      </c>
      <c r="C1" s="186"/>
      <c r="D1" s="186"/>
      <c r="E1" s="186"/>
      <c r="F1" s="186"/>
      <c r="G1" s="186"/>
      <c r="H1" s="186"/>
      <c r="I1" s="186"/>
      <c r="J1" s="186"/>
    </row>
    <row r="2" spans="2:19" ht="11.25" customHeight="1" x14ac:dyDescent="0.2">
      <c r="B2" s="7"/>
    </row>
    <row r="3" spans="2:19" x14ac:dyDescent="0.2">
      <c r="B3" s="1" t="s">
        <v>34</v>
      </c>
      <c r="C3" s="1"/>
    </row>
    <row r="4" spans="2:19" ht="11.25" customHeight="1" x14ac:dyDescent="0.2">
      <c r="B4" s="7"/>
    </row>
    <row r="5" spans="2:19" x14ac:dyDescent="0.2">
      <c r="B5" s="187" t="s">
        <v>74</v>
      </c>
      <c r="C5" s="187"/>
      <c r="D5" s="187"/>
      <c r="E5" s="187"/>
      <c r="F5" s="187"/>
      <c r="G5" s="187"/>
      <c r="H5" s="187"/>
      <c r="I5" s="187"/>
      <c r="J5" s="187"/>
    </row>
    <row r="6" spans="2:19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9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9" ht="15" customHeight="1" x14ac:dyDescent="0.2">
      <c r="B8" s="247" t="s">
        <v>76</v>
      </c>
      <c r="C8" s="196"/>
      <c r="D8" s="196"/>
      <c r="E8" s="196"/>
      <c r="F8" s="196"/>
      <c r="G8" s="196"/>
      <c r="H8" s="196"/>
      <c r="I8" s="196"/>
      <c r="J8" s="248"/>
      <c r="K8" s="189"/>
      <c r="L8" s="189"/>
      <c r="M8" s="189"/>
      <c r="N8" s="189"/>
      <c r="O8" s="189"/>
      <c r="P8" s="189"/>
      <c r="Q8" s="189"/>
      <c r="R8" s="189"/>
      <c r="S8" s="189"/>
    </row>
    <row r="9" spans="2:19" ht="15" customHeight="1" x14ac:dyDescent="0.2">
      <c r="B9" s="190" t="s">
        <v>77</v>
      </c>
      <c r="C9" s="190"/>
      <c r="D9" s="190"/>
      <c r="E9" s="190"/>
      <c r="F9" s="190"/>
      <c r="G9" s="190"/>
      <c r="H9" s="190"/>
      <c r="I9" s="190"/>
      <c r="J9" s="190"/>
    </row>
    <row r="10" spans="2:19" ht="11.25" customHeight="1" x14ac:dyDescent="0.2"/>
    <row r="11" spans="2:19" ht="14.25" customHeight="1" x14ac:dyDescent="0.2">
      <c r="B11" s="238" t="s">
        <v>41</v>
      </c>
      <c r="C11" s="238"/>
      <c r="D11" s="192" t="s">
        <v>42</v>
      </c>
      <c r="E11" s="192"/>
      <c r="F11" s="192" t="s">
        <v>43</v>
      </c>
      <c r="G11" s="192"/>
      <c r="H11" s="193" t="s">
        <v>44</v>
      </c>
      <c r="I11" s="193" t="s">
        <v>45</v>
      </c>
      <c r="J11" s="194" t="s">
        <v>46</v>
      </c>
    </row>
    <row r="12" spans="2:19" ht="14.25" customHeight="1" thickBot="1" x14ac:dyDescent="0.25">
      <c r="B12" s="238"/>
      <c r="C12" s="238"/>
      <c r="D12" s="47" t="s">
        <v>47</v>
      </c>
      <c r="E12" s="47" t="s">
        <v>48</v>
      </c>
      <c r="F12" s="47" t="s">
        <v>47</v>
      </c>
      <c r="G12" s="47" t="s">
        <v>48</v>
      </c>
      <c r="H12" s="193"/>
      <c r="I12" s="193"/>
      <c r="J12" s="194"/>
    </row>
    <row r="13" spans="2:19" ht="20.25" customHeight="1" x14ac:dyDescent="0.2">
      <c r="B13" s="29" t="s">
        <v>75</v>
      </c>
      <c r="C13" s="146">
        <v>46266</v>
      </c>
      <c r="D13" s="100"/>
      <c r="E13" s="101"/>
      <c r="F13" s="101"/>
      <c r="G13" s="101"/>
      <c r="H13" s="102"/>
      <c r="I13" s="112">
        <f>(E13-D13)+(G13-F13)</f>
        <v>0</v>
      </c>
      <c r="J13" s="116">
        <f t="shared" ref="J13:J31" si="0">IF(ISBLANK(H13),(ROUNDUP(I13*48,0)/48*Taux_2€*48)+IF(ISBLANK(F13),0,Taux_2€),H13*Journée)</f>
        <v>0</v>
      </c>
    </row>
    <row r="14" spans="2:19" ht="20.25" customHeight="1" x14ac:dyDescent="0.2">
      <c r="B14" s="30">
        <f t="shared" ref="B14:B26" si="1">C14</f>
        <v>46267</v>
      </c>
      <c r="C14" s="144">
        <v>46267</v>
      </c>
      <c r="D14" s="104"/>
      <c r="E14" s="97"/>
      <c r="F14" s="97"/>
      <c r="G14" s="96"/>
      <c r="H14" s="98"/>
      <c r="I14" s="113">
        <f t="shared" ref="I14:I26" si="2">(E14-D14)+(G14-F14)</f>
        <v>0</v>
      </c>
      <c r="J14" s="117">
        <f t="shared" si="0"/>
        <v>0</v>
      </c>
    </row>
    <row r="15" spans="2:19" ht="20.25" customHeight="1" x14ac:dyDescent="0.2">
      <c r="B15" s="30">
        <f t="shared" si="1"/>
        <v>46268</v>
      </c>
      <c r="C15" s="93">
        <v>46268</v>
      </c>
      <c r="D15" s="103"/>
      <c r="E15" s="94"/>
      <c r="F15" s="94"/>
      <c r="G15" s="94"/>
      <c r="H15" s="95"/>
      <c r="I15" s="113">
        <f t="shared" si="2"/>
        <v>0</v>
      </c>
      <c r="J15" s="117">
        <f t="shared" si="0"/>
        <v>0</v>
      </c>
    </row>
    <row r="16" spans="2:19" ht="20.25" customHeight="1" thickBot="1" x14ac:dyDescent="0.25">
      <c r="B16" s="33">
        <f t="shared" si="1"/>
        <v>46269</v>
      </c>
      <c r="C16" s="143">
        <v>46269</v>
      </c>
      <c r="D16" s="108"/>
      <c r="E16" s="109"/>
      <c r="F16" s="109"/>
      <c r="G16" s="109"/>
      <c r="H16" s="110"/>
      <c r="I16" s="114">
        <f t="shared" si="2"/>
        <v>0</v>
      </c>
      <c r="J16" s="118">
        <f t="shared" si="0"/>
        <v>0</v>
      </c>
    </row>
    <row r="17" spans="2:10" ht="20.25" customHeight="1" x14ac:dyDescent="0.2">
      <c r="B17" s="29">
        <f t="shared" si="1"/>
        <v>46272</v>
      </c>
      <c r="C17" s="92">
        <v>46272</v>
      </c>
      <c r="D17" s="100"/>
      <c r="E17" s="101"/>
      <c r="F17" s="101"/>
      <c r="G17" s="101"/>
      <c r="H17" s="102"/>
      <c r="I17" s="112">
        <f t="shared" si="2"/>
        <v>0</v>
      </c>
      <c r="J17" s="116">
        <f t="shared" si="0"/>
        <v>0</v>
      </c>
    </row>
    <row r="18" spans="2:10" ht="20.25" customHeight="1" x14ac:dyDescent="0.2">
      <c r="B18" s="30">
        <f t="shared" si="1"/>
        <v>46273</v>
      </c>
      <c r="C18" s="144">
        <v>46273</v>
      </c>
      <c r="D18" s="103"/>
      <c r="E18" s="94"/>
      <c r="F18" s="94"/>
      <c r="G18" s="94"/>
      <c r="H18" s="95"/>
      <c r="I18" s="113">
        <f t="shared" si="2"/>
        <v>0</v>
      </c>
      <c r="J18" s="117">
        <f t="shared" si="0"/>
        <v>0</v>
      </c>
    </row>
    <row r="19" spans="2:10" ht="20.25" customHeight="1" x14ac:dyDescent="0.2">
      <c r="B19" s="30">
        <f t="shared" si="1"/>
        <v>46274</v>
      </c>
      <c r="C19" s="144">
        <v>46274</v>
      </c>
      <c r="D19" s="104"/>
      <c r="E19" s="97"/>
      <c r="F19" s="97"/>
      <c r="G19" s="96"/>
      <c r="H19" s="98"/>
      <c r="I19" s="113">
        <f t="shared" si="2"/>
        <v>0</v>
      </c>
      <c r="J19" s="117">
        <f t="shared" si="0"/>
        <v>0</v>
      </c>
    </row>
    <row r="20" spans="2:10" ht="20.25" customHeight="1" x14ac:dyDescent="0.2">
      <c r="B20" s="30">
        <f t="shared" si="1"/>
        <v>46275</v>
      </c>
      <c r="C20" s="144">
        <v>46275</v>
      </c>
      <c r="D20" s="103"/>
      <c r="E20" s="94"/>
      <c r="F20" s="94"/>
      <c r="G20" s="94"/>
      <c r="H20" s="95"/>
      <c r="I20" s="113">
        <f t="shared" si="2"/>
        <v>0</v>
      </c>
      <c r="J20" s="117">
        <f t="shared" si="0"/>
        <v>0</v>
      </c>
    </row>
    <row r="21" spans="2:10" ht="20.25" customHeight="1" thickBot="1" x14ac:dyDescent="0.25">
      <c r="B21" s="33">
        <f t="shared" si="1"/>
        <v>46276</v>
      </c>
      <c r="C21" s="93">
        <v>46276</v>
      </c>
      <c r="D21" s="105"/>
      <c r="E21" s="106"/>
      <c r="F21" s="106"/>
      <c r="G21" s="106"/>
      <c r="H21" s="107"/>
      <c r="I21" s="115">
        <f t="shared" si="2"/>
        <v>0</v>
      </c>
      <c r="J21" s="119">
        <f t="shared" si="0"/>
        <v>0</v>
      </c>
    </row>
    <row r="22" spans="2:10" ht="20.25" customHeight="1" x14ac:dyDescent="0.2">
      <c r="B22" s="29">
        <f t="shared" si="1"/>
        <v>46279</v>
      </c>
      <c r="C22" s="92">
        <v>46279</v>
      </c>
      <c r="D22" s="100"/>
      <c r="E22" s="101"/>
      <c r="F22" s="101"/>
      <c r="G22" s="101"/>
      <c r="H22" s="102"/>
      <c r="I22" s="112">
        <f t="shared" si="2"/>
        <v>0</v>
      </c>
      <c r="J22" s="116">
        <f t="shared" si="0"/>
        <v>0</v>
      </c>
    </row>
    <row r="23" spans="2:10" ht="20.25" customHeight="1" x14ac:dyDescent="0.2">
      <c r="B23" s="30">
        <f t="shared" si="1"/>
        <v>46280</v>
      </c>
      <c r="C23" s="144">
        <v>46280</v>
      </c>
      <c r="D23" s="103"/>
      <c r="E23" s="94"/>
      <c r="F23" s="94"/>
      <c r="G23" s="94"/>
      <c r="H23" s="95"/>
      <c r="I23" s="113">
        <f t="shared" si="2"/>
        <v>0</v>
      </c>
      <c r="J23" s="117">
        <f t="shared" si="0"/>
        <v>0</v>
      </c>
    </row>
    <row r="24" spans="2:10" ht="20.25" customHeight="1" x14ac:dyDescent="0.2">
      <c r="B24" s="30">
        <f t="shared" si="1"/>
        <v>46281</v>
      </c>
      <c r="C24" s="144">
        <v>46281</v>
      </c>
      <c r="D24" s="111"/>
      <c r="E24" s="97"/>
      <c r="F24" s="97"/>
      <c r="G24" s="99"/>
      <c r="H24" s="98"/>
      <c r="I24" s="113">
        <f t="shared" si="2"/>
        <v>0</v>
      </c>
      <c r="J24" s="117">
        <f t="shared" si="0"/>
        <v>0</v>
      </c>
    </row>
    <row r="25" spans="2:10" ht="20.25" customHeight="1" x14ac:dyDescent="0.2">
      <c r="B25" s="30">
        <f t="shared" si="1"/>
        <v>46282</v>
      </c>
      <c r="C25" s="144">
        <v>46282</v>
      </c>
      <c r="D25" s="103"/>
      <c r="E25" s="94"/>
      <c r="F25" s="94"/>
      <c r="G25" s="94"/>
      <c r="H25" s="95"/>
      <c r="I25" s="113">
        <f t="shared" si="2"/>
        <v>0</v>
      </c>
      <c r="J25" s="117">
        <f t="shared" si="0"/>
        <v>0</v>
      </c>
    </row>
    <row r="26" spans="2:10" ht="20.25" customHeight="1" thickBot="1" x14ac:dyDescent="0.25">
      <c r="B26" s="33">
        <f t="shared" si="1"/>
        <v>46283</v>
      </c>
      <c r="C26" s="93">
        <v>46283</v>
      </c>
      <c r="D26" s="105"/>
      <c r="E26" s="106"/>
      <c r="F26" s="106"/>
      <c r="G26" s="106"/>
      <c r="H26" s="107"/>
      <c r="I26" s="115">
        <f t="shared" si="2"/>
        <v>0</v>
      </c>
      <c r="J26" s="119">
        <f t="shared" si="0"/>
        <v>0</v>
      </c>
    </row>
    <row r="27" spans="2:10" ht="20.25" customHeight="1" x14ac:dyDescent="0.2">
      <c r="B27" s="48">
        <v>44102</v>
      </c>
      <c r="C27" s="146">
        <v>46286</v>
      </c>
      <c r="D27" s="100"/>
      <c r="E27" s="101"/>
      <c r="F27" s="94"/>
      <c r="G27" s="94"/>
      <c r="H27" s="102"/>
      <c r="I27" s="112">
        <f t="shared" ref="I27:I32" si="3">(E27-D27)+(G27-F27)</f>
        <v>0</v>
      </c>
      <c r="J27" s="116">
        <f t="shared" si="0"/>
        <v>0</v>
      </c>
    </row>
    <row r="28" spans="2:10" ht="20.25" customHeight="1" x14ac:dyDescent="0.2">
      <c r="B28" s="30">
        <v>44103</v>
      </c>
      <c r="C28" s="144">
        <v>46287</v>
      </c>
      <c r="D28" s="103"/>
      <c r="E28" s="94"/>
      <c r="F28" s="94"/>
      <c r="G28" s="94"/>
      <c r="H28" s="95"/>
      <c r="I28" s="113">
        <f t="shared" si="3"/>
        <v>0</v>
      </c>
      <c r="J28" s="117">
        <f t="shared" si="0"/>
        <v>0</v>
      </c>
    </row>
    <row r="29" spans="2:10" ht="20.25" customHeight="1" x14ac:dyDescent="0.2">
      <c r="B29" s="30">
        <f>C29</f>
        <v>46288</v>
      </c>
      <c r="C29" s="144">
        <v>46288</v>
      </c>
      <c r="D29" s="111"/>
      <c r="E29" s="97"/>
      <c r="F29" s="97"/>
      <c r="G29" s="99"/>
      <c r="H29" s="98"/>
      <c r="I29" s="113">
        <f t="shared" si="3"/>
        <v>0</v>
      </c>
      <c r="J29" s="117">
        <f t="shared" si="0"/>
        <v>0</v>
      </c>
    </row>
    <row r="30" spans="2:10" ht="20.25" customHeight="1" x14ac:dyDescent="0.2">
      <c r="B30" s="54">
        <f>C30</f>
        <v>46289</v>
      </c>
      <c r="C30" s="144">
        <v>46289</v>
      </c>
      <c r="D30" s="103"/>
      <c r="E30" s="94"/>
      <c r="F30" s="109"/>
      <c r="G30" s="109"/>
      <c r="H30" s="95"/>
      <c r="I30" s="113">
        <f t="shared" si="3"/>
        <v>0</v>
      </c>
      <c r="J30" s="117">
        <f t="shared" si="0"/>
        <v>0</v>
      </c>
    </row>
    <row r="31" spans="2:10" ht="20.25" customHeight="1" thickBot="1" x14ac:dyDescent="0.25">
      <c r="B31" s="33">
        <f>C31</f>
        <v>46290</v>
      </c>
      <c r="C31" s="93">
        <v>46290</v>
      </c>
      <c r="D31" s="105"/>
      <c r="E31" s="106"/>
      <c r="F31" s="106"/>
      <c r="G31" s="106"/>
      <c r="H31" s="107"/>
      <c r="I31" s="115">
        <f t="shared" si="3"/>
        <v>0</v>
      </c>
      <c r="J31" s="119">
        <f t="shared" si="0"/>
        <v>0</v>
      </c>
    </row>
    <row r="32" spans="2:10" ht="20.25" customHeight="1" x14ac:dyDescent="0.2">
      <c r="B32" s="30">
        <v>44102</v>
      </c>
      <c r="C32" s="146">
        <v>46293</v>
      </c>
      <c r="D32" s="147"/>
      <c r="E32" s="101"/>
      <c r="F32" s="101"/>
      <c r="G32" s="101"/>
      <c r="H32" s="102"/>
      <c r="I32" s="112">
        <f t="shared" si="3"/>
        <v>0</v>
      </c>
      <c r="J32" s="116">
        <f>IF(ISBLANK(H32),(ROUNDUP(I32*48,0)/48*Taux_2€*48)+IF(ISBLANK(F32),0,Taux_2€),H32*Journée)</f>
        <v>0</v>
      </c>
    </row>
    <row r="33" spans="2:10" ht="20.25" customHeight="1" x14ac:dyDescent="0.2">
      <c r="B33" s="30">
        <v>44103</v>
      </c>
      <c r="C33" s="144">
        <v>46294</v>
      </c>
      <c r="D33" s="103"/>
      <c r="E33" s="94"/>
      <c r="F33" s="94"/>
      <c r="G33" s="94"/>
      <c r="H33" s="95"/>
      <c r="I33" s="113">
        <f>(E33-D33)+(G33-F33)</f>
        <v>0</v>
      </c>
      <c r="J33" s="117">
        <f>IF(ISBLANK(H33),(ROUNDUP(I33*48,0)/48*Taux_2€*48)+IF(ISBLANK(F33),0,Taux_2€),H33*Journée)</f>
        <v>0</v>
      </c>
    </row>
    <row r="34" spans="2:10" ht="20.25" customHeight="1" thickBot="1" x14ac:dyDescent="0.25">
      <c r="B34" s="152">
        <v>44104</v>
      </c>
      <c r="C34" s="153">
        <v>46295</v>
      </c>
      <c r="D34" s="154"/>
      <c r="E34" s="155"/>
      <c r="F34" s="155"/>
      <c r="G34" s="155"/>
      <c r="H34" s="156"/>
      <c r="I34" s="157">
        <f t="shared" ref="I34" si="4">(E34-D34)+(G34-F34)</f>
        <v>0</v>
      </c>
      <c r="J34" s="158">
        <f>IF(ISBLANK(H34),(ROUNDUP(I34*48,0)/48*Taux_2€*48)+IF(ISBLANK(F34),0,Taux_2€),H34*Journée)</f>
        <v>0</v>
      </c>
    </row>
    <row r="35" spans="2:10" ht="20.25" customHeight="1" x14ac:dyDescent="0.2">
      <c r="B35" s="35" t="s">
        <v>49</v>
      </c>
      <c r="C35" s="6"/>
      <c r="D35" s="6"/>
      <c r="E35" s="6"/>
      <c r="F35" s="6"/>
      <c r="G35" s="6"/>
      <c r="H35" s="49"/>
      <c r="I35" s="36" t="s">
        <v>50</v>
      </c>
      <c r="J35" s="37">
        <f>SUM(J13:J34)</f>
        <v>0</v>
      </c>
    </row>
    <row r="36" spans="2:10" ht="20.25" customHeight="1" x14ac:dyDescent="0.2">
      <c r="B36" s="38"/>
      <c r="C36" s="6"/>
      <c r="D36" s="6"/>
      <c r="E36" s="6"/>
      <c r="F36" s="6"/>
      <c r="G36" s="6"/>
      <c r="H36" s="49"/>
      <c r="I36" s="39" t="s">
        <v>51</v>
      </c>
      <c r="J36" s="40"/>
    </row>
    <row r="37" spans="2:10" ht="20.25" customHeight="1" x14ac:dyDescent="0.2">
      <c r="B37" s="38"/>
      <c r="C37" s="6"/>
      <c r="D37" s="6"/>
      <c r="E37" s="6"/>
      <c r="F37" s="6"/>
      <c r="G37" s="6"/>
      <c r="H37" s="49"/>
      <c r="I37" s="41" t="s">
        <v>52</v>
      </c>
      <c r="J37" s="42"/>
    </row>
    <row r="38" spans="2:10" ht="20.25" customHeight="1" x14ac:dyDescent="0.2">
      <c r="B38" s="43"/>
      <c r="C38" s="44"/>
      <c r="D38" s="44"/>
      <c r="E38" s="44"/>
      <c r="F38" s="44"/>
      <c r="G38" s="44"/>
      <c r="H38" s="50"/>
      <c r="I38" s="45" t="s">
        <v>53</v>
      </c>
      <c r="J38" s="46">
        <f>J35-J36+J37</f>
        <v>0</v>
      </c>
    </row>
  </sheetData>
  <sheetProtection selectLockedCells="1" selectUnlockedCells="1"/>
  <mergeCells count="13">
    <mergeCell ref="B9:J9"/>
    <mergeCell ref="B11:C12"/>
    <mergeCell ref="D11:E11"/>
    <mergeCell ref="F11:G11"/>
    <mergeCell ref="H11:H12"/>
    <mergeCell ref="I11:I12"/>
    <mergeCell ref="J11:J12"/>
    <mergeCell ref="B1:J1"/>
    <mergeCell ref="B5:J5"/>
    <mergeCell ref="B6:J6"/>
    <mergeCell ref="B7:J7"/>
    <mergeCell ref="K8:S8"/>
    <mergeCell ref="B8:J8"/>
  </mergeCells>
  <phoneticPr fontId="17" type="noConversion"/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334B6-A304-F541-B928-26E0208F6D35}">
  <sheetPr>
    <pageSetUpPr fitToPage="1"/>
  </sheetPr>
  <dimension ref="A1:P38"/>
  <sheetViews>
    <sheetView showGridLines="0" topLeftCell="A20" zoomScale="140" zoomScaleNormal="140" workbookViewId="0">
      <selection activeCell="J25" sqref="J25"/>
    </sheetView>
  </sheetViews>
  <sheetFormatPr baseColWidth="10" defaultColWidth="11.5" defaultRowHeight="15" x14ac:dyDescent="0.2"/>
  <cols>
    <col min="1" max="1" width="11.5" style="1"/>
    <col min="2" max="2" width="10.6640625" style="25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11.5" style="1"/>
  </cols>
  <sheetData>
    <row r="1" spans="1:16" ht="19" x14ac:dyDescent="0.2">
      <c r="B1" s="186">
        <v>46296</v>
      </c>
      <c r="C1" s="186"/>
      <c r="D1" s="186"/>
      <c r="E1" s="186"/>
      <c r="F1" s="186"/>
      <c r="G1" s="186"/>
      <c r="H1" s="186"/>
      <c r="I1" s="186"/>
      <c r="J1" s="186"/>
    </row>
    <row r="2" spans="1:16" ht="11.25" customHeight="1" x14ac:dyDescent="0.2">
      <c r="B2" s="7"/>
    </row>
    <row r="3" spans="1:16" x14ac:dyDescent="0.2">
      <c r="B3" s="1" t="s">
        <v>34</v>
      </c>
    </row>
    <row r="4" spans="1:16" ht="11.25" customHeight="1" x14ac:dyDescent="0.2">
      <c r="B4" s="7"/>
    </row>
    <row r="5" spans="1:16" x14ac:dyDescent="0.2">
      <c r="B5" s="187" t="s">
        <v>78</v>
      </c>
      <c r="C5" s="187"/>
      <c r="D5" s="187"/>
      <c r="E5" s="187"/>
      <c r="F5" s="187"/>
      <c r="G5" s="187"/>
      <c r="H5" s="187"/>
      <c r="I5" s="187"/>
      <c r="J5" s="187"/>
    </row>
    <row r="6" spans="1:16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1:16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1:16" ht="15" customHeight="1" x14ac:dyDescent="0.2">
      <c r="B8" s="249" t="s">
        <v>79</v>
      </c>
      <c r="C8" s="250"/>
      <c r="D8" s="250"/>
      <c r="E8" s="250"/>
      <c r="F8" s="250"/>
      <c r="G8" s="250"/>
      <c r="H8" s="250"/>
      <c r="I8" s="250"/>
      <c r="J8" s="251"/>
    </row>
    <row r="9" spans="1:16" s="53" customFormat="1" ht="15" customHeight="1" x14ac:dyDescent="0.2">
      <c r="A9" s="52"/>
      <c r="B9" s="253" t="s">
        <v>80</v>
      </c>
      <c r="C9" s="254"/>
      <c r="D9" s="254"/>
      <c r="E9" s="254"/>
      <c r="F9" s="254"/>
      <c r="G9" s="254"/>
      <c r="H9" s="254"/>
      <c r="I9" s="254"/>
      <c r="J9" s="255"/>
    </row>
    <row r="10" spans="1:16" ht="11.25" customHeight="1" thickBot="1" x14ac:dyDescent="0.25"/>
    <row r="11" spans="1:16" s="26" customFormat="1" ht="14.25" customHeight="1" thickBot="1" x14ac:dyDescent="0.25">
      <c r="B11" s="238" t="s">
        <v>41</v>
      </c>
      <c r="C11" s="238"/>
      <c r="D11" s="192" t="s">
        <v>42</v>
      </c>
      <c r="E11" s="192"/>
      <c r="F11" s="192" t="s">
        <v>43</v>
      </c>
      <c r="G11" s="192"/>
      <c r="H11" s="234" t="s">
        <v>44</v>
      </c>
      <c r="I11" s="234" t="s">
        <v>45</v>
      </c>
      <c r="J11" s="236" t="s">
        <v>46</v>
      </c>
    </row>
    <row r="12" spans="1:16" s="26" customFormat="1" ht="14.25" customHeight="1" x14ac:dyDescent="0.2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1:16" ht="20.25" customHeight="1" x14ac:dyDescent="0.2">
      <c r="B13" s="126">
        <f t="shared" ref="B13:B29" si="0">C13</f>
        <v>46296</v>
      </c>
      <c r="C13" s="123">
        <v>46296</v>
      </c>
      <c r="D13" s="94"/>
      <c r="E13" s="94"/>
      <c r="F13" s="94"/>
      <c r="G13" s="94"/>
      <c r="H13" s="95"/>
      <c r="I13" s="113">
        <f t="shared" ref="I13:I31" si="1">(E13-D13)+(G13-F13)</f>
        <v>0</v>
      </c>
      <c r="J13" s="117">
        <f t="shared" ref="J13:J31" si="2">IF(ISBLANK(H13),(ROUNDUP(I13*48,0)/48*Taux_2€*48)+IF(ISBLANK(F13),0,Taux_2€),H13*Journée)</f>
        <v>0</v>
      </c>
    </row>
    <row r="14" spans="1:16" ht="20.25" customHeight="1" thickBot="1" x14ac:dyDescent="0.25">
      <c r="B14" s="126">
        <f t="shared" si="0"/>
        <v>46297</v>
      </c>
      <c r="C14" s="123">
        <v>46297</v>
      </c>
      <c r="D14" s="94"/>
      <c r="E14" s="94"/>
      <c r="F14" s="94"/>
      <c r="G14" s="94"/>
      <c r="H14" s="95"/>
      <c r="I14" s="113">
        <f t="shared" si="1"/>
        <v>0</v>
      </c>
      <c r="J14" s="117">
        <f t="shared" si="2"/>
        <v>0</v>
      </c>
      <c r="N14" s="252"/>
      <c r="O14" s="252"/>
      <c r="P14" s="252"/>
    </row>
    <row r="15" spans="1:16" ht="20.25" customHeight="1" x14ac:dyDescent="0.2">
      <c r="B15" s="124">
        <f t="shared" si="0"/>
        <v>46300</v>
      </c>
      <c r="C15" s="159">
        <v>46300</v>
      </c>
      <c r="D15" s="101"/>
      <c r="E15" s="101"/>
      <c r="F15" s="101"/>
      <c r="G15" s="101"/>
      <c r="H15" s="102"/>
      <c r="I15" s="112">
        <f t="shared" si="1"/>
        <v>0</v>
      </c>
      <c r="J15" s="116">
        <f t="shared" si="2"/>
        <v>0</v>
      </c>
    </row>
    <row r="16" spans="1:16" ht="20.25" customHeight="1" x14ac:dyDescent="0.2">
      <c r="B16" s="126">
        <f t="shared" si="0"/>
        <v>46301</v>
      </c>
      <c r="C16" s="123">
        <v>46301</v>
      </c>
      <c r="D16" s="94"/>
      <c r="E16" s="94"/>
      <c r="F16" s="94"/>
      <c r="G16" s="94"/>
      <c r="H16" s="95"/>
      <c r="I16" s="113">
        <f t="shared" si="1"/>
        <v>0</v>
      </c>
      <c r="J16" s="117">
        <f t="shared" si="2"/>
        <v>0</v>
      </c>
    </row>
    <row r="17" spans="2:10" ht="20.25" customHeight="1" x14ac:dyDescent="0.2">
      <c r="B17" s="126">
        <f>C17</f>
        <v>46302</v>
      </c>
      <c r="C17" s="161">
        <v>46302</v>
      </c>
      <c r="D17" s="99"/>
      <c r="E17" s="97"/>
      <c r="F17" s="97"/>
      <c r="G17" s="99"/>
      <c r="H17" s="98"/>
      <c r="I17" s="113">
        <f t="shared" si="1"/>
        <v>0</v>
      </c>
      <c r="J17" s="117">
        <f t="shared" si="2"/>
        <v>0</v>
      </c>
    </row>
    <row r="18" spans="2:10" ht="20.25" customHeight="1" x14ac:dyDescent="0.2">
      <c r="B18" s="126">
        <f t="shared" si="0"/>
        <v>46303</v>
      </c>
      <c r="C18" s="123">
        <v>46303</v>
      </c>
      <c r="D18" s="94"/>
      <c r="E18" s="94"/>
      <c r="F18" s="94"/>
      <c r="G18" s="94"/>
      <c r="H18" s="95"/>
      <c r="I18" s="113">
        <f t="shared" si="1"/>
        <v>0</v>
      </c>
      <c r="J18" s="117">
        <f t="shared" si="2"/>
        <v>0</v>
      </c>
    </row>
    <row r="19" spans="2:10" ht="20.25" customHeight="1" thickBot="1" x14ac:dyDescent="0.25">
      <c r="B19" s="127">
        <f t="shared" si="0"/>
        <v>46304</v>
      </c>
      <c r="C19" s="160">
        <v>46304</v>
      </c>
      <c r="D19" s="106"/>
      <c r="E19" s="106"/>
      <c r="F19" s="106"/>
      <c r="G19" s="106"/>
      <c r="H19" s="107"/>
      <c r="I19" s="115">
        <f t="shared" si="1"/>
        <v>0</v>
      </c>
      <c r="J19" s="119">
        <f t="shared" si="2"/>
        <v>0</v>
      </c>
    </row>
    <row r="20" spans="2:10" ht="20.25" customHeight="1" x14ac:dyDescent="0.2">
      <c r="B20" s="124">
        <f t="shared" si="0"/>
        <v>46307</v>
      </c>
      <c r="C20" s="125">
        <v>46307</v>
      </c>
      <c r="D20" s="101"/>
      <c r="E20" s="101"/>
      <c r="F20" s="94"/>
      <c r="G20" s="94"/>
      <c r="H20" s="102"/>
      <c r="I20" s="112">
        <f t="shared" si="1"/>
        <v>0</v>
      </c>
      <c r="J20" s="116">
        <f t="shared" si="2"/>
        <v>0</v>
      </c>
    </row>
    <row r="21" spans="2:10" ht="20.25" customHeight="1" x14ac:dyDescent="0.2">
      <c r="B21" s="126">
        <f t="shared" si="0"/>
        <v>46308</v>
      </c>
      <c r="C21" s="123">
        <v>46308</v>
      </c>
      <c r="D21" s="94"/>
      <c r="E21" s="94"/>
      <c r="F21" s="94"/>
      <c r="G21" s="94"/>
      <c r="H21" s="95"/>
      <c r="I21" s="113">
        <f t="shared" si="1"/>
        <v>0</v>
      </c>
      <c r="J21" s="117">
        <f t="shared" si="2"/>
        <v>0</v>
      </c>
    </row>
    <row r="22" spans="2:10" ht="20.25" customHeight="1" x14ac:dyDescent="0.2">
      <c r="B22" s="126">
        <f t="shared" si="0"/>
        <v>46309</v>
      </c>
      <c r="C22" s="160">
        <v>46309</v>
      </c>
      <c r="D22" s="99"/>
      <c r="E22" s="97"/>
      <c r="F22" s="97"/>
      <c r="G22" s="99"/>
      <c r="H22" s="98"/>
      <c r="I22" s="113">
        <f t="shared" si="1"/>
        <v>0</v>
      </c>
      <c r="J22" s="117">
        <f t="shared" si="2"/>
        <v>0</v>
      </c>
    </row>
    <row r="23" spans="2:10" ht="20.25" customHeight="1" x14ac:dyDescent="0.2">
      <c r="B23" s="126">
        <f t="shared" si="0"/>
        <v>46310</v>
      </c>
      <c r="C23" s="123">
        <v>46310</v>
      </c>
      <c r="D23" s="94"/>
      <c r="E23" s="94"/>
      <c r="F23" s="109"/>
      <c r="G23" s="109"/>
      <c r="H23" s="95"/>
      <c r="I23" s="113">
        <f t="shared" si="1"/>
        <v>0</v>
      </c>
      <c r="J23" s="117">
        <f t="shared" si="2"/>
        <v>0</v>
      </c>
    </row>
    <row r="24" spans="2:10" ht="20.25" customHeight="1" thickBot="1" x14ac:dyDescent="0.25">
      <c r="B24" s="127">
        <f t="shared" si="0"/>
        <v>46311</v>
      </c>
      <c r="C24" s="160">
        <v>46311</v>
      </c>
      <c r="D24" s="106"/>
      <c r="E24" s="106"/>
      <c r="F24" s="106"/>
      <c r="G24" s="106"/>
      <c r="H24" s="107"/>
      <c r="I24" s="115">
        <f t="shared" si="1"/>
        <v>0</v>
      </c>
      <c r="J24" s="119">
        <f t="shared" si="2"/>
        <v>0</v>
      </c>
    </row>
    <row r="25" spans="2:10" ht="20.25" customHeight="1" x14ac:dyDescent="0.2">
      <c r="B25" s="124">
        <f t="shared" si="0"/>
        <v>46314</v>
      </c>
      <c r="C25" s="159">
        <v>46314</v>
      </c>
      <c r="D25" s="130"/>
      <c r="E25" s="129"/>
      <c r="F25" s="129"/>
      <c r="G25" s="130"/>
      <c r="H25" s="131"/>
      <c r="I25" s="112">
        <f t="shared" si="1"/>
        <v>0</v>
      </c>
      <c r="J25" s="116">
        <f t="shared" si="2"/>
        <v>0</v>
      </c>
    </row>
    <row r="26" spans="2:10" ht="20.25" customHeight="1" x14ac:dyDescent="0.2">
      <c r="B26" s="126">
        <f t="shared" si="0"/>
        <v>46315</v>
      </c>
      <c r="C26" s="123">
        <v>46315</v>
      </c>
      <c r="D26" s="99"/>
      <c r="E26" s="97"/>
      <c r="F26" s="97"/>
      <c r="G26" s="99"/>
      <c r="H26" s="98"/>
      <c r="I26" s="113">
        <f t="shared" si="1"/>
        <v>0</v>
      </c>
      <c r="J26" s="117">
        <f t="shared" si="2"/>
        <v>0</v>
      </c>
    </row>
    <row r="27" spans="2:10" ht="20.25" customHeight="1" x14ac:dyDescent="0.2">
      <c r="B27" s="126">
        <f t="shared" si="0"/>
        <v>46316</v>
      </c>
      <c r="C27" s="123">
        <v>46316</v>
      </c>
      <c r="D27" s="99"/>
      <c r="E27" s="97"/>
      <c r="F27" s="97"/>
      <c r="G27" s="99"/>
      <c r="H27" s="98"/>
      <c r="I27" s="113">
        <f t="shared" si="1"/>
        <v>0</v>
      </c>
      <c r="J27" s="117">
        <f t="shared" si="2"/>
        <v>0</v>
      </c>
    </row>
    <row r="28" spans="2:10" ht="20.25" customHeight="1" x14ac:dyDescent="0.2">
      <c r="B28" s="126">
        <v>44133</v>
      </c>
      <c r="C28" s="123">
        <v>46317</v>
      </c>
      <c r="D28" s="99"/>
      <c r="E28" s="97"/>
      <c r="F28" s="97"/>
      <c r="G28" s="99"/>
      <c r="H28" s="98"/>
      <c r="I28" s="113">
        <f t="shared" si="1"/>
        <v>0</v>
      </c>
      <c r="J28" s="117">
        <f t="shared" si="2"/>
        <v>0</v>
      </c>
    </row>
    <row r="29" spans="2:10" ht="20.25" customHeight="1" thickBot="1" x14ac:dyDescent="0.25">
      <c r="B29" s="127">
        <f t="shared" si="0"/>
        <v>46318</v>
      </c>
      <c r="C29" s="160">
        <v>46318</v>
      </c>
      <c r="D29" s="132"/>
      <c r="E29" s="133"/>
      <c r="F29" s="133"/>
      <c r="G29" s="132"/>
      <c r="H29" s="134"/>
      <c r="I29" s="115">
        <f t="shared" si="1"/>
        <v>0</v>
      </c>
      <c r="J29" s="119">
        <f t="shared" si="2"/>
        <v>0</v>
      </c>
    </row>
    <row r="30" spans="2:10" ht="20.25" customHeight="1" x14ac:dyDescent="0.2">
      <c r="B30" s="124">
        <f>C30</f>
        <v>46321</v>
      </c>
      <c r="C30" s="159">
        <v>46321</v>
      </c>
      <c r="D30" s="130"/>
      <c r="E30" s="129"/>
      <c r="F30" s="129"/>
      <c r="G30" s="130"/>
      <c r="H30" s="131"/>
      <c r="I30" s="112">
        <f t="shared" si="1"/>
        <v>0</v>
      </c>
      <c r="J30" s="116">
        <f t="shared" si="2"/>
        <v>0</v>
      </c>
    </row>
    <row r="31" spans="2:10" ht="20.25" customHeight="1" x14ac:dyDescent="0.2">
      <c r="B31" s="126">
        <f>C31</f>
        <v>46322</v>
      </c>
      <c r="C31" s="123">
        <v>46322</v>
      </c>
      <c r="D31" s="99"/>
      <c r="E31" s="97"/>
      <c r="F31" s="97"/>
      <c r="G31" s="99"/>
      <c r="H31" s="98"/>
      <c r="I31" s="113">
        <f t="shared" si="1"/>
        <v>0</v>
      </c>
      <c r="J31" s="117">
        <f t="shared" si="2"/>
        <v>0</v>
      </c>
    </row>
    <row r="32" spans="2:10" ht="20.25" customHeight="1" x14ac:dyDescent="0.2">
      <c r="B32" s="126">
        <f>C32</f>
        <v>46323</v>
      </c>
      <c r="C32" s="123">
        <v>46323</v>
      </c>
      <c r="D32" s="99"/>
      <c r="E32" s="97"/>
      <c r="F32" s="97"/>
      <c r="G32" s="99"/>
      <c r="H32" s="98"/>
      <c r="I32" s="113">
        <f>(E32-D32)+(G32-F32)</f>
        <v>0</v>
      </c>
      <c r="J32" s="117">
        <f>IF(ISBLANK(H32),(ROUNDUP(I32*48,0)/48*Taux_2€*48)+IF(ISBLANK(F32),0,Taux_2€),H32*Journée)</f>
        <v>0</v>
      </c>
    </row>
    <row r="33" spans="2:10" ht="20.25" customHeight="1" x14ac:dyDescent="0.2">
      <c r="B33" s="126">
        <f>C33</f>
        <v>46324</v>
      </c>
      <c r="C33" s="123">
        <v>46324</v>
      </c>
      <c r="D33" s="99"/>
      <c r="E33" s="97"/>
      <c r="F33" s="97"/>
      <c r="G33" s="99"/>
      <c r="H33" s="98"/>
      <c r="I33" s="113">
        <f>(E33-D33)+(G33-F33)</f>
        <v>0</v>
      </c>
      <c r="J33" s="117">
        <f>IF(ISBLANK(H33),(ROUNDUP(I33*48,0)/48*Taux_2€*48)+IF(ISBLANK(F33),0,Taux_2€),H33*Journée)</f>
        <v>0</v>
      </c>
    </row>
    <row r="34" spans="2:10" ht="20.25" customHeight="1" thickBot="1" x14ac:dyDescent="0.25">
      <c r="B34" s="127">
        <f>C34</f>
        <v>46325</v>
      </c>
      <c r="C34" s="128">
        <v>46325</v>
      </c>
      <c r="D34" s="132"/>
      <c r="E34" s="133"/>
      <c r="F34" s="133"/>
      <c r="G34" s="132"/>
      <c r="H34" s="134"/>
      <c r="I34" s="115">
        <f>(E34-D34)+(G34-F34)</f>
        <v>0</v>
      </c>
      <c r="J34" s="119">
        <f>IF(ISBLANK(H34),(ROUNDUP(I34*48,0)/48*Taux_2€*48)+IF(ISBLANK(F34),0,Taux_2€),H34*Journée)</f>
        <v>0</v>
      </c>
    </row>
    <row r="35" spans="2:10" ht="20.25" customHeight="1" x14ac:dyDescent="0.2">
      <c r="B35" s="35" t="s">
        <v>49</v>
      </c>
      <c r="C35" s="6"/>
      <c r="D35" s="6"/>
      <c r="E35" s="6"/>
      <c r="F35" s="6"/>
      <c r="G35" s="6"/>
      <c r="H35" s="6"/>
      <c r="I35" s="36" t="s">
        <v>50</v>
      </c>
      <c r="J35" s="37"/>
    </row>
    <row r="36" spans="2:10" ht="20.25" customHeight="1" x14ac:dyDescent="0.2">
      <c r="B36" s="38"/>
      <c r="C36" s="6"/>
      <c r="D36" s="6"/>
      <c r="E36" s="6"/>
      <c r="F36" s="6"/>
      <c r="G36" s="6"/>
      <c r="H36" s="6"/>
      <c r="I36" s="39" t="s">
        <v>51</v>
      </c>
      <c r="J36" s="40"/>
    </row>
    <row r="37" spans="2:10" ht="20.25" customHeight="1" x14ac:dyDescent="0.2">
      <c r="B37" s="38"/>
      <c r="C37" s="6"/>
      <c r="D37" s="6"/>
      <c r="E37" s="6"/>
      <c r="F37" s="6"/>
      <c r="G37" s="6"/>
      <c r="H37" s="6"/>
      <c r="I37" s="41" t="s">
        <v>52</v>
      </c>
      <c r="J37" s="42"/>
    </row>
    <row r="38" spans="2:10" ht="16" x14ac:dyDescent="0.2">
      <c r="B38" s="43"/>
      <c r="C38" s="44"/>
      <c r="D38" s="44"/>
      <c r="E38" s="44"/>
      <c r="F38" s="44"/>
      <c r="G38" s="44"/>
      <c r="H38" s="50"/>
      <c r="I38" s="45" t="s">
        <v>53</v>
      </c>
      <c r="J38" s="46">
        <f>J35-J36+J37</f>
        <v>0</v>
      </c>
    </row>
  </sheetData>
  <sheetProtection selectLockedCells="1" selectUnlockedCells="1"/>
  <mergeCells count="13">
    <mergeCell ref="N14:P14"/>
    <mergeCell ref="B9:J9"/>
    <mergeCell ref="B11:C12"/>
    <mergeCell ref="D11:E11"/>
    <mergeCell ref="F11:G11"/>
    <mergeCell ref="H11:H12"/>
    <mergeCell ref="I11:I12"/>
    <mergeCell ref="J11:J12"/>
    <mergeCell ref="B8:J8"/>
    <mergeCell ref="B1:J1"/>
    <mergeCell ref="B5:J5"/>
    <mergeCell ref="B6:J6"/>
    <mergeCell ref="B7:J7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6C017-C6F2-4C40-97BE-6F6EBB07D62C}">
  <dimension ref="A1:V39"/>
  <sheetViews>
    <sheetView showGridLines="0" topLeftCell="A7" zoomScale="140" zoomScaleNormal="140" workbookViewId="0">
      <selection activeCell="J13" sqref="J13"/>
    </sheetView>
  </sheetViews>
  <sheetFormatPr baseColWidth="10" defaultColWidth="11.5" defaultRowHeight="15" x14ac:dyDescent="0.2"/>
  <cols>
    <col min="1" max="1" width="11.5" style="1"/>
    <col min="2" max="2" width="10.6640625" style="1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11.5" style="1"/>
  </cols>
  <sheetData>
    <row r="1" spans="1:22" ht="19" x14ac:dyDescent="0.2">
      <c r="B1" s="186">
        <v>46328</v>
      </c>
      <c r="C1" s="186"/>
      <c r="D1" s="186"/>
      <c r="E1" s="186"/>
      <c r="F1" s="186"/>
      <c r="G1" s="186"/>
      <c r="H1" s="186"/>
      <c r="I1" s="186"/>
      <c r="J1" s="186"/>
    </row>
    <row r="2" spans="1:22" ht="11.25" customHeight="1" x14ac:dyDescent="0.2">
      <c r="B2" s="13"/>
    </row>
    <row r="3" spans="1:22" x14ac:dyDescent="0.2">
      <c r="B3" s="1" t="s">
        <v>34</v>
      </c>
      <c r="O3" s="51"/>
      <c r="P3" s="51"/>
      <c r="Q3" s="51"/>
      <c r="R3" s="51"/>
      <c r="S3" s="51"/>
      <c r="T3" s="51"/>
      <c r="U3" s="51"/>
      <c r="V3" s="51"/>
    </row>
    <row r="4" spans="1:22" ht="11.25" customHeight="1" x14ac:dyDescent="0.2">
      <c r="B4" s="13"/>
    </row>
    <row r="5" spans="1:22" x14ac:dyDescent="0.2">
      <c r="B5" s="187" t="s">
        <v>81</v>
      </c>
      <c r="C5" s="187"/>
      <c r="D5" s="187"/>
      <c r="E5" s="187"/>
      <c r="F5" s="187"/>
      <c r="G5" s="187"/>
      <c r="H5" s="187"/>
      <c r="I5" s="187"/>
      <c r="J5" s="187"/>
    </row>
    <row r="6" spans="1:22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1:22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1:22" ht="15" customHeight="1" x14ac:dyDescent="0.2">
      <c r="B8" s="188"/>
      <c r="C8" s="188"/>
      <c r="D8" s="188"/>
      <c r="E8" s="188"/>
      <c r="F8" s="188"/>
      <c r="G8" s="188"/>
      <c r="H8" s="188"/>
      <c r="I8" s="188"/>
      <c r="J8" s="188"/>
    </row>
    <row r="9" spans="1:22" s="53" customFormat="1" ht="15" customHeight="1" x14ac:dyDescent="0.2">
      <c r="A9" s="52"/>
      <c r="B9" s="256"/>
      <c r="C9" s="257"/>
      <c r="D9" s="257"/>
      <c r="E9" s="257"/>
      <c r="F9" s="257"/>
      <c r="G9" s="257"/>
      <c r="H9" s="257"/>
      <c r="I9" s="257"/>
      <c r="J9" s="258"/>
    </row>
    <row r="10" spans="1:22" ht="16" thickBot="1" x14ac:dyDescent="0.25"/>
    <row r="11" spans="1:22" ht="11.25" customHeight="1" thickBot="1" x14ac:dyDescent="0.25">
      <c r="B11" s="238" t="s">
        <v>41</v>
      </c>
      <c r="C11" s="238"/>
      <c r="D11" s="192" t="s">
        <v>42</v>
      </c>
      <c r="E11" s="192"/>
      <c r="F11" s="192" t="s">
        <v>43</v>
      </c>
      <c r="G11" s="192"/>
      <c r="H11" s="234" t="s">
        <v>44</v>
      </c>
      <c r="I11" s="234" t="s">
        <v>45</v>
      </c>
      <c r="J11" s="236" t="s">
        <v>46</v>
      </c>
    </row>
    <row r="12" spans="1:22" ht="14.25" customHeight="1" thickBot="1" x14ac:dyDescent="0.25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1:22" ht="20.25" customHeight="1" x14ac:dyDescent="0.2">
      <c r="B13" s="124">
        <f t="shared" ref="B13:B24" si="0">C13</f>
        <v>46328</v>
      </c>
      <c r="C13" s="125">
        <v>46328</v>
      </c>
      <c r="D13" s="101"/>
      <c r="E13" s="101"/>
      <c r="F13" s="101"/>
      <c r="G13" s="101"/>
      <c r="H13" s="102"/>
      <c r="I13" s="112">
        <f>(E13-D13)+(G13-F13)</f>
        <v>0</v>
      </c>
      <c r="J13" s="116">
        <f>IF(ISBLANK(H13),(ROUNDUP(I13*48,0)/48*Taux_2€*48)+IF(ISBLANK(F13),0,Taux_2€),H13*Journée)</f>
        <v>0</v>
      </c>
    </row>
    <row r="14" spans="1:22" ht="20.25" customHeight="1" x14ac:dyDescent="0.2">
      <c r="B14" s="126">
        <f t="shared" si="0"/>
        <v>46329</v>
      </c>
      <c r="C14" s="123">
        <v>46329</v>
      </c>
      <c r="D14" s="94"/>
      <c r="E14" s="94"/>
      <c r="F14" s="94"/>
      <c r="G14" s="94"/>
      <c r="H14" s="95"/>
      <c r="I14" s="113">
        <f t="shared" ref="I14:I31" si="1">(E14-D14)+(G14-F14)</f>
        <v>0</v>
      </c>
      <c r="J14" s="117">
        <f t="shared" ref="J14:J31" si="2">IF(ISBLANK(H14),(ROUNDUP(I14*48,0)/48*Taux_2€*48)+IF(ISBLANK(F14),0,Taux_2€),H14*Journée)</f>
        <v>0</v>
      </c>
    </row>
    <row r="15" spans="1:22" ht="20.25" customHeight="1" x14ac:dyDescent="0.2">
      <c r="B15" s="126">
        <f t="shared" si="0"/>
        <v>46330</v>
      </c>
      <c r="C15" s="161">
        <v>46330</v>
      </c>
      <c r="D15" s="99"/>
      <c r="E15" s="97"/>
      <c r="F15" s="97"/>
      <c r="G15" s="99"/>
      <c r="H15" s="98"/>
      <c r="I15" s="113">
        <f t="shared" si="1"/>
        <v>0</v>
      </c>
      <c r="J15" s="117">
        <f t="shared" si="2"/>
        <v>0</v>
      </c>
    </row>
    <row r="16" spans="1:22" ht="20.25" customHeight="1" x14ac:dyDescent="0.2">
      <c r="B16" s="126">
        <f t="shared" si="0"/>
        <v>46331</v>
      </c>
      <c r="C16" s="123">
        <v>46331</v>
      </c>
      <c r="D16" s="94"/>
      <c r="E16" s="94"/>
      <c r="F16" s="94"/>
      <c r="G16" s="94"/>
      <c r="H16" s="95"/>
      <c r="I16" s="113">
        <f t="shared" si="1"/>
        <v>0</v>
      </c>
      <c r="J16" s="117">
        <f t="shared" si="2"/>
        <v>0</v>
      </c>
    </row>
    <row r="17" spans="2:10" ht="20.25" customHeight="1" thickBot="1" x14ac:dyDescent="0.25">
      <c r="B17" s="127">
        <f t="shared" si="0"/>
        <v>46332</v>
      </c>
      <c r="C17" s="160">
        <v>46332</v>
      </c>
      <c r="D17" s="106"/>
      <c r="E17" s="106"/>
      <c r="F17" s="106"/>
      <c r="G17" s="106"/>
      <c r="H17" s="107"/>
      <c r="I17" s="115">
        <f t="shared" si="1"/>
        <v>0</v>
      </c>
      <c r="J17" s="119">
        <f t="shared" si="2"/>
        <v>0</v>
      </c>
    </row>
    <row r="18" spans="2:10" ht="20.25" customHeight="1" x14ac:dyDescent="0.2">
      <c r="B18" s="124">
        <f t="shared" si="0"/>
        <v>46335</v>
      </c>
      <c r="C18" s="159">
        <v>46335</v>
      </c>
      <c r="D18" s="101"/>
      <c r="E18" s="101"/>
      <c r="F18" s="101"/>
      <c r="G18" s="101"/>
      <c r="H18" s="102"/>
      <c r="I18" s="162">
        <f>(E18-D18)+(G18-F18)</f>
        <v>0</v>
      </c>
      <c r="J18" s="116">
        <f>IF(ISBLANK(H18),(ROUNDUP(I18*48,0)/48*Taux_2€*48)+IF(ISBLANK(F18),0,Taux_2€),H18*Journée)</f>
        <v>0</v>
      </c>
    </row>
    <row r="19" spans="2:10" ht="20.25" customHeight="1" x14ac:dyDescent="0.2">
      <c r="B19" s="126">
        <f t="shared" si="0"/>
        <v>46336</v>
      </c>
      <c r="C19" s="123">
        <v>46336</v>
      </c>
      <c r="D19" s="94"/>
      <c r="E19" s="94"/>
      <c r="F19" s="94"/>
      <c r="G19" s="94"/>
      <c r="H19" s="95"/>
      <c r="I19" s="113">
        <f>(E19-D19)+(G19-F19)</f>
        <v>0</v>
      </c>
      <c r="J19" s="151">
        <f>IF(ISBLANK(H19),(ROUNDUP(I19*48,0)/48*Taux_2€*48)+IF(ISBLANK(F19),0,Taux_2€),H19*Journée)</f>
        <v>0</v>
      </c>
    </row>
    <row r="20" spans="2:10" ht="20.25" customHeight="1" x14ac:dyDescent="0.2">
      <c r="B20" s="126">
        <f t="shared" si="0"/>
        <v>46337</v>
      </c>
      <c r="C20" s="123">
        <v>46337</v>
      </c>
      <c r="D20" s="95"/>
      <c r="E20" s="95"/>
      <c r="F20" s="95"/>
      <c r="G20" s="95"/>
      <c r="H20" s="95"/>
      <c r="I20" s="95"/>
      <c r="J20" s="95"/>
    </row>
    <row r="21" spans="2:10" ht="20.25" customHeight="1" x14ac:dyDescent="0.2">
      <c r="B21" s="126">
        <f t="shared" si="0"/>
        <v>46338</v>
      </c>
      <c r="C21" s="123">
        <v>46338</v>
      </c>
      <c r="D21" s="94"/>
      <c r="E21" s="94"/>
      <c r="F21" s="94"/>
      <c r="G21" s="94"/>
      <c r="H21" s="95"/>
      <c r="I21" s="113">
        <f t="shared" si="1"/>
        <v>0</v>
      </c>
      <c r="J21" s="117">
        <f t="shared" si="2"/>
        <v>0</v>
      </c>
    </row>
    <row r="22" spans="2:10" ht="20.25" customHeight="1" thickBot="1" x14ac:dyDescent="0.25">
      <c r="B22" s="127">
        <f t="shared" si="0"/>
        <v>46339</v>
      </c>
      <c r="C22" s="160">
        <v>46339</v>
      </c>
      <c r="D22" s="106"/>
      <c r="E22" s="106"/>
      <c r="F22" s="106"/>
      <c r="G22" s="106"/>
      <c r="H22" s="107"/>
      <c r="I22" s="115">
        <f t="shared" si="1"/>
        <v>0</v>
      </c>
      <c r="J22" s="119">
        <f t="shared" si="2"/>
        <v>0</v>
      </c>
    </row>
    <row r="23" spans="2:10" ht="20.25" customHeight="1" x14ac:dyDescent="0.2">
      <c r="B23" s="124">
        <f t="shared" si="0"/>
        <v>46342</v>
      </c>
      <c r="C23" s="125">
        <v>46342</v>
      </c>
      <c r="D23" s="101"/>
      <c r="E23" s="101"/>
      <c r="F23" s="101"/>
      <c r="G23" s="101"/>
      <c r="H23" s="102"/>
      <c r="I23" s="112">
        <f t="shared" si="1"/>
        <v>0</v>
      </c>
      <c r="J23" s="116">
        <f t="shared" si="2"/>
        <v>0</v>
      </c>
    </row>
    <row r="24" spans="2:10" ht="20.25" customHeight="1" x14ac:dyDescent="0.2">
      <c r="B24" s="126">
        <f t="shared" si="0"/>
        <v>46343</v>
      </c>
      <c r="C24" s="161">
        <v>46343</v>
      </c>
      <c r="D24" s="94"/>
      <c r="E24" s="94"/>
      <c r="F24" s="94"/>
      <c r="G24" s="94"/>
      <c r="H24" s="95"/>
      <c r="I24" s="113">
        <f t="shared" si="1"/>
        <v>0</v>
      </c>
      <c r="J24" s="117">
        <f t="shared" si="2"/>
        <v>0</v>
      </c>
    </row>
    <row r="25" spans="2:10" ht="20.25" customHeight="1" x14ac:dyDescent="0.2">
      <c r="B25" s="126">
        <f t="shared" ref="B25:B30" si="3">C25</f>
        <v>46344</v>
      </c>
      <c r="C25" s="123">
        <v>46344</v>
      </c>
      <c r="D25" s="99"/>
      <c r="E25" s="97"/>
      <c r="F25" s="97"/>
      <c r="G25" s="99"/>
      <c r="H25" s="98"/>
      <c r="I25" s="113">
        <f t="shared" si="1"/>
        <v>0</v>
      </c>
      <c r="J25" s="117">
        <f t="shared" si="2"/>
        <v>0</v>
      </c>
    </row>
    <row r="26" spans="2:10" ht="20.25" customHeight="1" x14ac:dyDescent="0.2">
      <c r="B26" s="126">
        <f t="shared" si="3"/>
        <v>46345</v>
      </c>
      <c r="C26" s="123">
        <v>46345</v>
      </c>
      <c r="D26" s="94"/>
      <c r="E26" s="94"/>
      <c r="F26" s="94"/>
      <c r="G26" s="94"/>
      <c r="H26" s="95"/>
      <c r="I26" s="113">
        <f t="shared" si="1"/>
        <v>0</v>
      </c>
      <c r="J26" s="151">
        <f t="shared" si="2"/>
        <v>0</v>
      </c>
    </row>
    <row r="27" spans="2:10" ht="20.25" customHeight="1" thickBot="1" x14ac:dyDescent="0.25">
      <c r="B27" s="127">
        <f t="shared" si="3"/>
        <v>46346</v>
      </c>
      <c r="C27" s="160">
        <v>46346</v>
      </c>
      <c r="D27" s="106"/>
      <c r="E27" s="106"/>
      <c r="F27" s="106"/>
      <c r="G27" s="106"/>
      <c r="H27" s="107"/>
      <c r="I27" s="115">
        <f t="shared" si="1"/>
        <v>0</v>
      </c>
      <c r="J27" s="119">
        <f t="shared" si="2"/>
        <v>0</v>
      </c>
    </row>
    <row r="28" spans="2:10" ht="20.25" customHeight="1" x14ac:dyDescent="0.2">
      <c r="B28" s="124">
        <f t="shared" si="3"/>
        <v>46349</v>
      </c>
      <c r="C28" s="159">
        <v>46349</v>
      </c>
      <c r="D28" s="101"/>
      <c r="E28" s="101"/>
      <c r="F28" s="94"/>
      <c r="G28" s="94"/>
      <c r="H28" s="102"/>
      <c r="I28" s="112">
        <f t="shared" si="1"/>
        <v>0</v>
      </c>
      <c r="J28" s="116">
        <f t="shared" si="2"/>
        <v>0</v>
      </c>
    </row>
    <row r="29" spans="2:10" ht="20.25" customHeight="1" x14ac:dyDescent="0.2">
      <c r="B29" s="126">
        <f t="shared" si="3"/>
        <v>46350</v>
      </c>
      <c r="C29" s="145">
        <v>46350</v>
      </c>
      <c r="D29" s="94"/>
      <c r="E29" s="94"/>
      <c r="F29" s="94"/>
      <c r="G29" s="94"/>
      <c r="H29" s="95"/>
      <c r="I29" s="113">
        <f t="shared" si="1"/>
        <v>0</v>
      </c>
      <c r="J29" s="117">
        <f t="shared" si="2"/>
        <v>0</v>
      </c>
    </row>
    <row r="30" spans="2:10" ht="20.25" customHeight="1" x14ac:dyDescent="0.2">
      <c r="B30" s="126">
        <f t="shared" si="3"/>
        <v>46351</v>
      </c>
      <c r="C30" s="145">
        <v>46351</v>
      </c>
      <c r="D30" s="99"/>
      <c r="E30" s="97"/>
      <c r="F30" s="97"/>
      <c r="G30" s="99"/>
      <c r="H30" s="98"/>
      <c r="I30" s="113">
        <f t="shared" si="1"/>
        <v>0</v>
      </c>
      <c r="J30" s="117">
        <f t="shared" si="2"/>
        <v>0</v>
      </c>
    </row>
    <row r="31" spans="2:10" ht="20.25" customHeight="1" x14ac:dyDescent="0.2">
      <c r="B31" s="126">
        <f>C31</f>
        <v>46352</v>
      </c>
      <c r="C31" s="123">
        <v>46352</v>
      </c>
      <c r="D31" s="94"/>
      <c r="E31" s="94"/>
      <c r="F31" s="109"/>
      <c r="G31" s="109"/>
      <c r="H31" s="95"/>
      <c r="I31" s="113">
        <f t="shared" si="1"/>
        <v>0</v>
      </c>
      <c r="J31" s="117">
        <f t="shared" si="2"/>
        <v>0</v>
      </c>
    </row>
    <row r="32" spans="2:10" ht="20.25" customHeight="1" thickBot="1" x14ac:dyDescent="0.25">
      <c r="B32" s="127">
        <f>C32</f>
        <v>46353</v>
      </c>
      <c r="C32" s="160">
        <v>46353</v>
      </c>
      <c r="D32" s="106"/>
      <c r="E32" s="106"/>
      <c r="F32" s="106"/>
      <c r="G32" s="106"/>
      <c r="H32" s="107"/>
      <c r="I32" s="115">
        <f>(E32-D32)+(G32-F32)</f>
        <v>0</v>
      </c>
      <c r="J32" s="119">
        <f>IF(ISBLANK(H32),(ROUNDUP(I32*48,0)/48*Taux_2€*48)+IF(ISBLANK(F32),0,Taux_2€),H32*Journée)</f>
        <v>0</v>
      </c>
    </row>
    <row r="33" spans="2:10" ht="20.25" customHeight="1" thickBot="1" x14ac:dyDescent="0.25">
      <c r="B33" s="164">
        <f t="shared" ref="B33" si="4">C33</f>
        <v>46356</v>
      </c>
      <c r="C33" s="165">
        <v>46356</v>
      </c>
      <c r="D33" s="166"/>
      <c r="E33" s="166"/>
      <c r="F33" s="166"/>
      <c r="G33" s="166"/>
      <c r="H33" s="167"/>
      <c r="I33" s="137">
        <f t="shared" ref="I33" si="5">(E33-D33)+(G33-F33)</f>
        <v>0</v>
      </c>
      <c r="J33" s="138">
        <f t="shared" ref="J33" si="6">IF(ISBLANK(H33),(ROUNDUP(I33*48,0)/48*Taux_2€*48)+IF(ISBLANK(F33),0,Taux_2€),H33*Journée)</f>
        <v>0</v>
      </c>
    </row>
    <row r="34" spans="2:10" ht="20.25" customHeight="1" x14ac:dyDescent="0.2">
      <c r="B34" s="55" t="s">
        <v>49</v>
      </c>
      <c r="C34" s="6"/>
      <c r="D34" s="6"/>
      <c r="E34" s="6"/>
      <c r="F34" s="6"/>
      <c r="G34" s="6"/>
      <c r="H34" s="49"/>
      <c r="I34" s="36" t="s">
        <v>50</v>
      </c>
      <c r="J34" s="168">
        <f>SUM(J13:J33)</f>
        <v>0</v>
      </c>
    </row>
    <row r="35" spans="2:10" ht="20.25" customHeight="1" x14ac:dyDescent="0.2">
      <c r="B35" s="56"/>
      <c r="C35" s="6"/>
      <c r="D35" s="6"/>
      <c r="E35" s="6"/>
      <c r="F35" s="6"/>
      <c r="G35" s="6"/>
      <c r="H35" s="49"/>
      <c r="I35" s="39" t="s">
        <v>51</v>
      </c>
      <c r="J35" s="169"/>
    </row>
    <row r="36" spans="2:10" ht="20.25" customHeight="1" thickBot="1" x14ac:dyDescent="0.25">
      <c r="B36" s="56"/>
      <c r="C36" s="6"/>
      <c r="D36" s="6"/>
      <c r="E36" s="6"/>
      <c r="F36" s="6"/>
      <c r="G36" s="6"/>
      <c r="H36" s="49"/>
      <c r="I36" s="41" t="s">
        <v>52</v>
      </c>
      <c r="J36" s="163"/>
    </row>
    <row r="37" spans="2:10" ht="20.25" customHeight="1" x14ac:dyDescent="0.2">
      <c r="B37" s="57"/>
      <c r="C37" s="44"/>
      <c r="D37" s="44"/>
      <c r="E37" s="44"/>
      <c r="F37" s="44"/>
      <c r="G37" s="44"/>
      <c r="H37" s="50"/>
      <c r="I37" s="45" t="s">
        <v>53</v>
      </c>
      <c r="J37" s="46">
        <f>J34-J35+J36</f>
        <v>0</v>
      </c>
    </row>
    <row r="38" spans="2:10" ht="20.25" customHeight="1" x14ac:dyDescent="0.2"/>
    <row r="39" spans="2:10" ht="20.25" customHeight="1" x14ac:dyDescent="0.2"/>
  </sheetData>
  <sheetProtection selectLockedCells="1" selectUnlockedCells="1"/>
  <mergeCells count="12">
    <mergeCell ref="B9:J9"/>
    <mergeCell ref="B11:C12"/>
    <mergeCell ref="D11:E11"/>
    <mergeCell ref="F11:G11"/>
    <mergeCell ref="H11:H12"/>
    <mergeCell ref="I11:I12"/>
    <mergeCell ref="J11:J12"/>
    <mergeCell ref="B1:J1"/>
    <mergeCell ref="B5:J5"/>
    <mergeCell ref="B6:J6"/>
    <mergeCell ref="B7:J7"/>
    <mergeCell ref="B8:J8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1DBD-546C-FB40-A90F-54EAAC6DAE46}">
  <sheetPr>
    <pageSetUpPr fitToPage="1"/>
  </sheetPr>
  <dimension ref="B1:P41"/>
  <sheetViews>
    <sheetView showGridLines="0" topLeftCell="A22" zoomScale="130" zoomScaleNormal="130" workbookViewId="0">
      <selection activeCell="D34" sqref="D34:J34"/>
    </sheetView>
  </sheetViews>
  <sheetFormatPr baseColWidth="10" defaultColWidth="11.5" defaultRowHeight="15" x14ac:dyDescent="0.2"/>
  <cols>
    <col min="1" max="1" width="11.5" style="1"/>
    <col min="2" max="2" width="10.6640625" style="1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11.5" style="1"/>
  </cols>
  <sheetData>
    <row r="1" spans="2:16" ht="19" x14ac:dyDescent="0.2">
      <c r="B1" s="186">
        <v>46357</v>
      </c>
      <c r="C1" s="186"/>
      <c r="D1" s="186"/>
      <c r="E1" s="186"/>
      <c r="F1" s="186"/>
      <c r="G1" s="186"/>
      <c r="H1" s="186"/>
      <c r="I1" s="186"/>
      <c r="J1" s="186"/>
    </row>
    <row r="2" spans="2:16" ht="11.25" customHeight="1" x14ac:dyDescent="0.2">
      <c r="B2" s="13"/>
    </row>
    <row r="3" spans="2:16" x14ac:dyDescent="0.2">
      <c r="B3" s="1" t="s">
        <v>34</v>
      </c>
    </row>
    <row r="4" spans="2:16" ht="11.25" customHeight="1" x14ac:dyDescent="0.2">
      <c r="B4" s="13"/>
    </row>
    <row r="5" spans="2:16" x14ac:dyDescent="0.2">
      <c r="B5" s="187" t="s">
        <v>82</v>
      </c>
      <c r="C5" s="187"/>
      <c r="D5" s="187"/>
      <c r="E5" s="187"/>
      <c r="F5" s="187"/>
      <c r="G5" s="187"/>
      <c r="H5" s="187"/>
      <c r="I5" s="187"/>
      <c r="J5" s="187"/>
    </row>
    <row r="6" spans="2:16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6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6" ht="15" customHeight="1" x14ac:dyDescent="0.2">
      <c r="B8" s="189" t="s">
        <v>83</v>
      </c>
      <c r="C8" s="189"/>
      <c r="D8" s="189"/>
      <c r="E8" s="189"/>
      <c r="F8" s="189"/>
      <c r="G8" s="189"/>
      <c r="H8" s="189"/>
      <c r="I8" s="189"/>
      <c r="J8" s="189"/>
    </row>
    <row r="9" spans="2:16" ht="15" customHeight="1" x14ac:dyDescent="0.2">
      <c r="B9" s="260" t="s">
        <v>85</v>
      </c>
      <c r="C9" s="260"/>
      <c r="D9" s="260"/>
      <c r="E9" s="260"/>
      <c r="F9" s="260"/>
      <c r="G9" s="260"/>
      <c r="H9" s="260"/>
      <c r="I9" s="260"/>
      <c r="J9" s="260"/>
    </row>
    <row r="10" spans="2:16" ht="15" customHeight="1" x14ac:dyDescent="0.2">
      <c r="B10" s="259" t="s">
        <v>84</v>
      </c>
      <c r="C10" s="259"/>
      <c r="D10" s="259"/>
      <c r="E10" s="259"/>
      <c r="F10" s="259"/>
      <c r="G10" s="259"/>
      <c r="H10" s="259"/>
      <c r="I10" s="259"/>
      <c r="J10" s="259"/>
    </row>
    <row r="11" spans="2:16" ht="11.25" customHeight="1" thickBot="1" x14ac:dyDescent="0.25"/>
    <row r="12" spans="2:16" ht="14.25" customHeight="1" thickBot="1" x14ac:dyDescent="0.25">
      <c r="B12" s="238" t="s">
        <v>41</v>
      </c>
      <c r="C12" s="238"/>
      <c r="D12" s="192" t="s">
        <v>42</v>
      </c>
      <c r="E12" s="192"/>
      <c r="F12" s="192" t="s">
        <v>43</v>
      </c>
      <c r="G12" s="192"/>
      <c r="H12" s="234" t="s">
        <v>44</v>
      </c>
      <c r="I12" s="234" t="s">
        <v>45</v>
      </c>
      <c r="J12" s="236" t="s">
        <v>46</v>
      </c>
    </row>
    <row r="13" spans="2:16" ht="14.25" customHeight="1" thickBot="1" x14ac:dyDescent="0.25">
      <c r="B13" s="191"/>
      <c r="C13" s="191"/>
      <c r="D13" s="67" t="s">
        <v>47</v>
      </c>
      <c r="E13" s="67" t="s">
        <v>48</v>
      </c>
      <c r="F13" s="67" t="s">
        <v>47</v>
      </c>
      <c r="G13" s="67" t="s">
        <v>48</v>
      </c>
      <c r="H13" s="193"/>
      <c r="I13" s="193"/>
      <c r="J13" s="194"/>
    </row>
    <row r="14" spans="2:16" ht="20.25" customHeight="1" x14ac:dyDescent="0.2">
      <c r="B14" s="124">
        <f t="shared" ref="B14:B28" si="0">C14</f>
        <v>46357</v>
      </c>
      <c r="C14" s="159">
        <v>46357</v>
      </c>
      <c r="D14" s="101"/>
      <c r="E14" s="101"/>
      <c r="F14" s="101"/>
      <c r="G14" s="101"/>
      <c r="H14" s="102"/>
      <c r="I14" s="112">
        <f t="shared" ref="I14:I27" si="1">(E14-D14)+(G14-F14)</f>
        <v>0</v>
      </c>
      <c r="J14" s="116">
        <f t="shared" ref="J14:J27" si="2">IF(ISBLANK(H14),(ROUNDUP(I14*48,0)/48*Taux_2€*48)+IF(ISBLANK(F14),0,Taux_2€),H14*Journée)</f>
        <v>0</v>
      </c>
      <c r="N14" s="252"/>
      <c r="O14" s="252"/>
      <c r="P14" s="252"/>
    </row>
    <row r="15" spans="2:16" ht="20.25" customHeight="1" x14ac:dyDescent="0.2">
      <c r="B15" s="126">
        <f t="shared" si="0"/>
        <v>46358</v>
      </c>
      <c r="C15" s="123">
        <v>46358</v>
      </c>
      <c r="D15" s="99"/>
      <c r="E15" s="97"/>
      <c r="F15" s="97"/>
      <c r="G15" s="99"/>
      <c r="H15" s="98"/>
      <c r="I15" s="113">
        <f t="shared" si="1"/>
        <v>0</v>
      </c>
      <c r="J15" s="117">
        <f t="shared" si="2"/>
        <v>0</v>
      </c>
    </row>
    <row r="16" spans="2:16" ht="20.25" customHeight="1" x14ac:dyDescent="0.2">
      <c r="B16" s="126">
        <f t="shared" si="0"/>
        <v>46359</v>
      </c>
      <c r="C16" s="160">
        <v>46359</v>
      </c>
      <c r="D16" s="94"/>
      <c r="E16" s="94"/>
      <c r="F16" s="94"/>
      <c r="G16" s="94"/>
      <c r="H16" s="95"/>
      <c r="I16" s="113">
        <f t="shared" si="1"/>
        <v>0</v>
      </c>
      <c r="J16" s="117">
        <f t="shared" si="2"/>
        <v>0</v>
      </c>
    </row>
    <row r="17" spans="2:10" ht="20.25" customHeight="1" thickBot="1" x14ac:dyDescent="0.25">
      <c r="B17" s="127">
        <f t="shared" si="0"/>
        <v>46360</v>
      </c>
      <c r="C17" s="160">
        <v>46360</v>
      </c>
      <c r="D17" s="106"/>
      <c r="E17" s="106"/>
      <c r="F17" s="106"/>
      <c r="G17" s="106"/>
      <c r="H17" s="107"/>
      <c r="I17" s="115">
        <f t="shared" si="1"/>
        <v>0</v>
      </c>
      <c r="J17" s="119">
        <f t="shared" si="2"/>
        <v>0</v>
      </c>
    </row>
    <row r="18" spans="2:10" ht="20.25" customHeight="1" x14ac:dyDescent="0.2">
      <c r="B18" s="124">
        <f t="shared" si="0"/>
        <v>46363</v>
      </c>
      <c r="C18" s="159">
        <v>46363</v>
      </c>
      <c r="D18" s="101"/>
      <c r="E18" s="101"/>
      <c r="F18" s="101"/>
      <c r="G18" s="101"/>
      <c r="H18" s="102"/>
      <c r="I18" s="112">
        <f t="shared" si="1"/>
        <v>0</v>
      </c>
      <c r="J18" s="116">
        <f t="shared" si="2"/>
        <v>0</v>
      </c>
    </row>
    <row r="19" spans="2:10" ht="20.25" customHeight="1" x14ac:dyDescent="0.2">
      <c r="B19" s="126">
        <f t="shared" si="0"/>
        <v>46364</v>
      </c>
      <c r="C19" s="123">
        <v>46364</v>
      </c>
      <c r="D19" s="94"/>
      <c r="E19" s="94"/>
      <c r="F19" s="94"/>
      <c r="G19" s="94"/>
      <c r="H19" s="95"/>
      <c r="I19" s="113">
        <f t="shared" si="1"/>
        <v>0</v>
      </c>
      <c r="J19" s="117">
        <f t="shared" si="2"/>
        <v>0</v>
      </c>
    </row>
    <row r="20" spans="2:10" ht="20.25" customHeight="1" x14ac:dyDescent="0.2">
      <c r="B20" s="126">
        <f t="shared" si="0"/>
        <v>46365</v>
      </c>
      <c r="C20" s="160">
        <v>46365</v>
      </c>
      <c r="D20" s="99"/>
      <c r="E20" s="97"/>
      <c r="F20" s="97"/>
      <c r="G20" s="99"/>
      <c r="H20" s="98"/>
      <c r="I20" s="113">
        <f t="shared" si="1"/>
        <v>0</v>
      </c>
      <c r="J20" s="117">
        <f t="shared" si="2"/>
        <v>0</v>
      </c>
    </row>
    <row r="21" spans="2:10" ht="20.25" customHeight="1" x14ac:dyDescent="0.2">
      <c r="B21" s="126">
        <f t="shared" si="0"/>
        <v>46366</v>
      </c>
      <c r="C21" s="123">
        <v>46366</v>
      </c>
      <c r="D21" s="94"/>
      <c r="E21" s="94"/>
      <c r="F21" s="94"/>
      <c r="G21" s="94"/>
      <c r="H21" s="95"/>
      <c r="I21" s="113">
        <f t="shared" si="1"/>
        <v>0</v>
      </c>
      <c r="J21" s="117">
        <f t="shared" si="2"/>
        <v>0</v>
      </c>
    </row>
    <row r="22" spans="2:10" ht="20.25" customHeight="1" thickBot="1" x14ac:dyDescent="0.25">
      <c r="B22" s="127">
        <f t="shared" si="0"/>
        <v>46367</v>
      </c>
      <c r="C22" s="160">
        <v>46367</v>
      </c>
      <c r="D22" s="106"/>
      <c r="E22" s="106"/>
      <c r="F22" s="106"/>
      <c r="G22" s="106"/>
      <c r="H22" s="107"/>
      <c r="I22" s="115">
        <f t="shared" si="1"/>
        <v>0</v>
      </c>
      <c r="J22" s="119">
        <f t="shared" si="2"/>
        <v>0</v>
      </c>
    </row>
    <row r="23" spans="2:10" ht="20.25" customHeight="1" x14ac:dyDescent="0.2">
      <c r="B23" s="124">
        <f t="shared" si="0"/>
        <v>46370</v>
      </c>
      <c r="C23" s="159">
        <v>46370</v>
      </c>
      <c r="D23" s="101"/>
      <c r="E23" s="101"/>
      <c r="F23" s="94"/>
      <c r="G23" s="94"/>
      <c r="H23" s="102"/>
      <c r="I23" s="112">
        <f t="shared" si="1"/>
        <v>0</v>
      </c>
      <c r="J23" s="116">
        <f t="shared" si="2"/>
        <v>0</v>
      </c>
    </row>
    <row r="24" spans="2:10" ht="20.25" customHeight="1" x14ac:dyDescent="0.2">
      <c r="B24" s="126">
        <f t="shared" si="0"/>
        <v>46371</v>
      </c>
      <c r="C24" s="145">
        <v>46371</v>
      </c>
      <c r="D24" s="94"/>
      <c r="E24" s="94"/>
      <c r="F24" s="94"/>
      <c r="G24" s="94"/>
      <c r="H24" s="95"/>
      <c r="I24" s="113">
        <f t="shared" si="1"/>
        <v>0</v>
      </c>
      <c r="J24" s="117">
        <f t="shared" si="2"/>
        <v>0</v>
      </c>
    </row>
    <row r="25" spans="2:10" ht="20.25" customHeight="1" x14ac:dyDescent="0.2">
      <c r="B25" s="126">
        <f t="shared" si="0"/>
        <v>46372</v>
      </c>
      <c r="C25" s="123">
        <v>46372</v>
      </c>
      <c r="D25" s="99"/>
      <c r="E25" s="97"/>
      <c r="F25" s="97"/>
      <c r="G25" s="99"/>
      <c r="H25" s="98"/>
      <c r="I25" s="113">
        <f t="shared" ref="I25" si="3">(E25-D25)+(G25-F25)</f>
        <v>0</v>
      </c>
      <c r="J25" s="117">
        <f t="shared" ref="J25" si="4">IF(ISBLANK(H25),(ROUNDUP(I25*48,0)/48*Taux_2€*48)+IF(ISBLANK(F25),0,Taux_2€),H25*Journée)</f>
        <v>0</v>
      </c>
    </row>
    <row r="26" spans="2:10" ht="20.25" customHeight="1" x14ac:dyDescent="0.2">
      <c r="B26" s="126">
        <f t="shared" si="0"/>
        <v>46373</v>
      </c>
      <c r="C26" s="160">
        <v>46373</v>
      </c>
      <c r="D26" s="94"/>
      <c r="E26" s="94"/>
      <c r="F26" s="109"/>
      <c r="G26" s="109"/>
      <c r="H26" s="95"/>
      <c r="I26" s="113">
        <f t="shared" si="1"/>
        <v>0</v>
      </c>
      <c r="J26" s="117">
        <f t="shared" si="2"/>
        <v>0</v>
      </c>
    </row>
    <row r="27" spans="2:10" ht="20.25" customHeight="1" thickBot="1" x14ac:dyDescent="0.25">
      <c r="B27" s="127">
        <f t="shared" si="0"/>
        <v>46374</v>
      </c>
      <c r="C27" s="160">
        <v>46374</v>
      </c>
      <c r="D27" s="106"/>
      <c r="E27" s="106"/>
      <c r="F27" s="106"/>
      <c r="G27" s="106"/>
      <c r="H27" s="107"/>
      <c r="I27" s="115">
        <f t="shared" si="1"/>
        <v>0</v>
      </c>
      <c r="J27" s="119">
        <f t="shared" si="2"/>
        <v>0</v>
      </c>
    </row>
    <row r="28" spans="2:10" ht="20.25" customHeight="1" x14ac:dyDescent="0.2">
      <c r="B28" s="124">
        <f t="shared" si="0"/>
        <v>46377</v>
      </c>
      <c r="C28" s="159">
        <v>46377</v>
      </c>
      <c r="D28" s="130"/>
      <c r="E28" s="129"/>
      <c r="F28" s="129"/>
      <c r="G28" s="130"/>
      <c r="H28" s="131"/>
      <c r="I28" s="112">
        <f>(E28-D28)+(G28-F28)</f>
        <v>0</v>
      </c>
      <c r="J28" s="116">
        <f>IF(ISBLANK(H28),(ROUNDUP(I28*48,0)/48*Taux_2€*48)+IF(ISBLANK(F28),0,Taux_2€),H28*Journée)</f>
        <v>0</v>
      </c>
    </row>
    <row r="29" spans="2:10" ht="20.25" customHeight="1" x14ac:dyDescent="0.2">
      <c r="B29" s="126">
        <f t="shared" ref="B29:B37" si="5">C29</f>
        <v>46378</v>
      </c>
      <c r="C29" s="123">
        <v>46378</v>
      </c>
      <c r="D29" s="99"/>
      <c r="E29" s="97"/>
      <c r="F29" s="97"/>
      <c r="G29" s="99"/>
      <c r="H29" s="98"/>
      <c r="I29" s="113">
        <f>(E29-D29)+(G29-F29)</f>
        <v>0</v>
      </c>
      <c r="J29" s="117">
        <f>IF(ISBLANK(H29),(ROUNDUP(I29*48,0)/48*Taux_2€*48)+IF(ISBLANK(F29),0,Taux_2€),H29*Journée)</f>
        <v>0</v>
      </c>
    </row>
    <row r="30" spans="2:10" ht="20.25" customHeight="1" x14ac:dyDescent="0.2">
      <c r="B30" s="126">
        <f t="shared" si="5"/>
        <v>46379</v>
      </c>
      <c r="C30" s="123">
        <v>46379</v>
      </c>
      <c r="D30" s="99"/>
      <c r="E30" s="97"/>
      <c r="F30" s="97"/>
      <c r="G30" s="99"/>
      <c r="H30" s="98"/>
      <c r="I30" s="113">
        <f>(E30-D30)+(G30-F30)</f>
        <v>0</v>
      </c>
      <c r="J30" s="117">
        <f>IF(ISBLANK(H30),(ROUNDUP(I30*48,0)/48*Taux_2€*48)+IF(ISBLANK(F30),0,Taux_2€),H30*Journée)</f>
        <v>0</v>
      </c>
    </row>
    <row r="31" spans="2:10" ht="20.25" customHeight="1" x14ac:dyDescent="0.2">
      <c r="B31" s="126">
        <f t="shared" si="5"/>
        <v>46380</v>
      </c>
      <c r="C31" s="123">
        <v>46380</v>
      </c>
      <c r="D31" s="99"/>
      <c r="E31" s="97"/>
      <c r="F31" s="97"/>
      <c r="G31" s="99"/>
      <c r="H31" s="98"/>
      <c r="I31" s="113">
        <f>(E31-D31)+(G31-F31)</f>
        <v>0</v>
      </c>
      <c r="J31" s="117">
        <f>IF(ISBLANK(H31),(ROUNDUP(I31*48,0)/48*Taux_2€*48)+IF(ISBLANK(F31),0,Taux_2€),H31*Journée)</f>
        <v>0</v>
      </c>
    </row>
    <row r="32" spans="2:10" ht="20.25" customHeight="1" thickBot="1" x14ac:dyDescent="0.25">
      <c r="B32" s="127">
        <f t="shared" si="5"/>
        <v>46381</v>
      </c>
      <c r="C32" s="160">
        <v>46381</v>
      </c>
      <c r="D32" s="133"/>
      <c r="E32" s="133"/>
      <c r="F32" s="133"/>
      <c r="G32" s="133"/>
      <c r="H32" s="133"/>
      <c r="I32" s="133"/>
      <c r="J32" s="133"/>
    </row>
    <row r="33" spans="2:10" ht="20.25" customHeight="1" thickBot="1" x14ac:dyDescent="0.25">
      <c r="B33" s="124">
        <f t="shared" si="5"/>
        <v>46384</v>
      </c>
      <c r="C33" s="125">
        <v>46384</v>
      </c>
      <c r="D33" s="97"/>
      <c r="E33" s="97"/>
      <c r="F33" s="97"/>
      <c r="G33" s="97"/>
      <c r="H33" s="97"/>
      <c r="I33" s="97"/>
      <c r="J33" s="97"/>
    </row>
    <row r="34" spans="2:10" ht="20.25" customHeight="1" thickBot="1" x14ac:dyDescent="0.25">
      <c r="B34" s="126">
        <f t="shared" si="5"/>
        <v>46385</v>
      </c>
      <c r="C34" s="125">
        <v>46385</v>
      </c>
      <c r="D34" s="97"/>
      <c r="E34" s="97"/>
      <c r="F34" s="97"/>
      <c r="G34" s="97"/>
      <c r="H34" s="97"/>
      <c r="I34" s="97"/>
      <c r="J34" s="97"/>
    </row>
    <row r="35" spans="2:10" ht="20.25" customHeight="1" thickBot="1" x14ac:dyDescent="0.25">
      <c r="B35" s="126">
        <f t="shared" si="5"/>
        <v>46386</v>
      </c>
      <c r="C35" s="125">
        <v>46386</v>
      </c>
      <c r="D35" s="97"/>
      <c r="E35" s="97"/>
      <c r="F35" s="97"/>
      <c r="G35" s="97"/>
      <c r="H35" s="97"/>
      <c r="I35" s="97"/>
      <c r="J35" s="97"/>
    </row>
    <row r="36" spans="2:10" ht="20.25" customHeight="1" thickBot="1" x14ac:dyDescent="0.25">
      <c r="B36" s="126">
        <f t="shared" si="5"/>
        <v>46387</v>
      </c>
      <c r="C36" s="125">
        <v>46387</v>
      </c>
      <c r="D36" s="97"/>
      <c r="E36" s="97"/>
      <c r="F36" s="97"/>
      <c r="G36" s="97"/>
      <c r="H36" s="97"/>
      <c r="I36" s="97"/>
      <c r="J36" s="97"/>
    </row>
    <row r="37" spans="2:10" ht="20.25" customHeight="1" thickBot="1" x14ac:dyDescent="0.25">
      <c r="B37" s="127">
        <f t="shared" si="5"/>
        <v>46388</v>
      </c>
      <c r="C37" s="125">
        <v>46388</v>
      </c>
      <c r="D37" s="97"/>
      <c r="E37" s="97"/>
      <c r="F37" s="97"/>
      <c r="G37" s="97"/>
      <c r="H37" s="97"/>
      <c r="I37" s="97"/>
      <c r="J37" s="97"/>
    </row>
    <row r="38" spans="2:10" ht="20.25" customHeight="1" x14ac:dyDescent="0.2">
      <c r="B38" s="55" t="s">
        <v>49</v>
      </c>
      <c r="C38" s="58"/>
      <c r="D38" s="58"/>
      <c r="E38" s="58"/>
      <c r="F38" s="58"/>
      <c r="G38" s="58"/>
      <c r="H38" s="59"/>
      <c r="I38" s="36" t="s">
        <v>50</v>
      </c>
      <c r="J38" s="37">
        <f>SUM(J14:J37)</f>
        <v>0</v>
      </c>
    </row>
    <row r="39" spans="2:10" ht="20.25" customHeight="1" x14ac:dyDescent="0.2">
      <c r="B39" s="55"/>
      <c r="C39" s="58"/>
      <c r="D39" s="58"/>
      <c r="E39" s="58"/>
      <c r="F39" s="58"/>
      <c r="G39" s="58"/>
      <c r="H39" s="59"/>
      <c r="I39" s="39" t="s">
        <v>51</v>
      </c>
      <c r="J39" s="40"/>
    </row>
    <row r="40" spans="2:10" ht="20.25" customHeight="1" x14ac:dyDescent="0.2">
      <c r="B40" s="55"/>
      <c r="C40" s="58"/>
      <c r="D40" s="58"/>
      <c r="E40" s="58"/>
      <c r="F40" s="58"/>
      <c r="G40" s="58"/>
      <c r="H40" s="59"/>
      <c r="I40" s="41" t="s">
        <v>52</v>
      </c>
      <c r="J40" s="42"/>
    </row>
    <row r="41" spans="2:10" ht="20.25" customHeight="1" x14ac:dyDescent="0.2">
      <c r="B41" s="60"/>
      <c r="C41" s="61"/>
      <c r="D41" s="61"/>
      <c r="E41" s="61"/>
      <c r="F41" s="61"/>
      <c r="G41" s="61"/>
      <c r="H41" s="62"/>
      <c r="I41" s="45" t="s">
        <v>53</v>
      </c>
      <c r="J41" s="46">
        <f>J38-J39+J40</f>
        <v>0</v>
      </c>
    </row>
  </sheetData>
  <sheetProtection selectLockedCells="1" selectUnlockedCells="1"/>
  <mergeCells count="14">
    <mergeCell ref="B1:J1"/>
    <mergeCell ref="B5:J5"/>
    <mergeCell ref="B6:J6"/>
    <mergeCell ref="B7:J7"/>
    <mergeCell ref="N14:P14"/>
    <mergeCell ref="B8:J8"/>
    <mergeCell ref="B10:J10"/>
    <mergeCell ref="B12:C13"/>
    <mergeCell ref="D12:E12"/>
    <mergeCell ref="F12:G12"/>
    <mergeCell ref="H12:H13"/>
    <mergeCell ref="I12:I13"/>
    <mergeCell ref="J12:J13"/>
    <mergeCell ref="B9:J9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C2E4-B84C-8240-ACDA-465263CD02EE}">
  <dimension ref="A1:V38"/>
  <sheetViews>
    <sheetView showGridLines="0" topLeftCell="A8" zoomScale="140" zoomScaleNormal="140" workbookViewId="0">
      <selection activeCell="N25" sqref="N25"/>
    </sheetView>
  </sheetViews>
  <sheetFormatPr baseColWidth="10" defaultColWidth="11.5" defaultRowHeight="15" x14ac:dyDescent="0.2"/>
  <cols>
    <col min="1" max="1" width="11.5" style="1"/>
    <col min="2" max="2" width="10.6640625" style="1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11.5" style="1"/>
  </cols>
  <sheetData>
    <row r="1" spans="1:22" ht="19" x14ac:dyDescent="0.2">
      <c r="B1" s="186">
        <v>46389</v>
      </c>
      <c r="C1" s="186"/>
      <c r="D1" s="186"/>
      <c r="E1" s="186"/>
      <c r="F1" s="186"/>
      <c r="G1" s="186"/>
      <c r="H1" s="186"/>
      <c r="I1" s="186"/>
      <c r="J1" s="186"/>
    </row>
    <row r="2" spans="1:22" ht="11.25" customHeight="1" x14ac:dyDescent="0.2">
      <c r="B2" s="13"/>
    </row>
    <row r="3" spans="1:22" x14ac:dyDescent="0.2">
      <c r="B3" s="1" t="s">
        <v>34</v>
      </c>
      <c r="O3" s="51"/>
      <c r="P3" s="51"/>
      <c r="Q3" s="51"/>
      <c r="R3" s="51"/>
      <c r="S3" s="51"/>
      <c r="T3" s="51"/>
      <c r="U3" s="51"/>
      <c r="V3" s="51"/>
    </row>
    <row r="4" spans="1:22" ht="11.25" customHeight="1" x14ac:dyDescent="0.2">
      <c r="B4" s="13"/>
    </row>
    <row r="5" spans="1:22" x14ac:dyDescent="0.2">
      <c r="B5" s="187" t="s">
        <v>86</v>
      </c>
      <c r="C5" s="187"/>
      <c r="D5" s="187"/>
      <c r="E5" s="187"/>
      <c r="F5" s="187"/>
      <c r="G5" s="187"/>
      <c r="H5" s="187"/>
      <c r="I5" s="187"/>
      <c r="J5" s="187"/>
    </row>
    <row r="6" spans="1:22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1:22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1:22" ht="15" customHeight="1" x14ac:dyDescent="0.2">
      <c r="B8" s="189"/>
      <c r="C8" s="189"/>
      <c r="D8" s="189"/>
      <c r="E8" s="189"/>
      <c r="F8" s="189"/>
      <c r="G8" s="189"/>
      <c r="H8" s="189"/>
      <c r="I8" s="189"/>
      <c r="J8" s="189"/>
    </row>
    <row r="9" spans="1:22" s="53" customFormat="1" ht="15" customHeight="1" x14ac:dyDescent="0.2">
      <c r="A9" s="52"/>
      <c r="B9" s="190"/>
      <c r="C9" s="190"/>
      <c r="D9" s="190"/>
      <c r="E9" s="190"/>
      <c r="F9" s="190"/>
      <c r="G9" s="190"/>
      <c r="H9" s="190"/>
      <c r="I9" s="190"/>
      <c r="J9" s="190"/>
    </row>
    <row r="10" spans="1:22" ht="16" thickBot="1" x14ac:dyDescent="0.25"/>
    <row r="11" spans="1:22" ht="11.25" customHeight="1" thickBot="1" x14ac:dyDescent="0.25">
      <c r="B11" s="238" t="s">
        <v>41</v>
      </c>
      <c r="C11" s="238"/>
      <c r="D11" s="192" t="s">
        <v>42</v>
      </c>
      <c r="E11" s="192"/>
      <c r="F11" s="192" t="s">
        <v>43</v>
      </c>
      <c r="G11" s="192"/>
      <c r="H11" s="234" t="s">
        <v>44</v>
      </c>
      <c r="I11" s="234" t="s">
        <v>45</v>
      </c>
      <c r="J11" s="236" t="s">
        <v>46</v>
      </c>
    </row>
    <row r="12" spans="1:22" ht="14.25" customHeight="1" thickBot="1" x14ac:dyDescent="0.25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1:22" ht="20.25" customHeight="1" x14ac:dyDescent="0.2">
      <c r="B13" s="124">
        <f t="shared" ref="B13:B24" si="0">C13</f>
        <v>46391</v>
      </c>
      <c r="C13" s="159">
        <v>46391</v>
      </c>
      <c r="D13" s="101"/>
      <c r="E13" s="101"/>
      <c r="F13" s="101"/>
      <c r="G13" s="101"/>
      <c r="H13" s="102"/>
      <c r="I13" s="112">
        <f>(E13-D13)+(G13-F13)</f>
        <v>0</v>
      </c>
      <c r="J13" s="116">
        <f>IF(ISBLANK(H13),(ROUNDUP(I13*48,0)/48*Taux_2€*48)+IF(ISBLANK(F13),0,Taux_2€),H13*Journée)</f>
        <v>0</v>
      </c>
    </row>
    <row r="14" spans="1:22" ht="20.25" customHeight="1" x14ac:dyDescent="0.2">
      <c r="B14" s="126">
        <f t="shared" si="0"/>
        <v>46392</v>
      </c>
      <c r="C14" s="123">
        <v>46392</v>
      </c>
      <c r="D14" s="94"/>
      <c r="E14" s="94"/>
      <c r="F14" s="94"/>
      <c r="G14" s="94"/>
      <c r="H14" s="95"/>
      <c r="I14" s="113">
        <f t="shared" ref="I14:I29" si="1">(E14-D14)+(G14-F14)</f>
        <v>0</v>
      </c>
      <c r="J14" s="117">
        <f t="shared" ref="J14:J29" si="2">IF(ISBLANK(H14),(ROUNDUP(I14*48,0)/48*Taux_2€*48)+IF(ISBLANK(F14),0,Taux_2€),H14*Journée)</f>
        <v>0</v>
      </c>
    </row>
    <row r="15" spans="1:22" ht="20.25" customHeight="1" x14ac:dyDescent="0.2">
      <c r="B15" s="126">
        <f t="shared" si="0"/>
        <v>46393</v>
      </c>
      <c r="C15" s="161">
        <v>46393</v>
      </c>
      <c r="D15" s="99"/>
      <c r="E15" s="97"/>
      <c r="F15" s="97"/>
      <c r="G15" s="99"/>
      <c r="H15" s="98"/>
      <c r="I15" s="113">
        <f t="shared" si="1"/>
        <v>0</v>
      </c>
      <c r="J15" s="117">
        <f t="shared" si="2"/>
        <v>0</v>
      </c>
    </row>
    <row r="16" spans="1:22" ht="20.25" customHeight="1" x14ac:dyDescent="0.2">
      <c r="B16" s="126">
        <f t="shared" si="0"/>
        <v>46394</v>
      </c>
      <c r="C16" s="123">
        <v>46394</v>
      </c>
      <c r="D16" s="94"/>
      <c r="E16" s="94"/>
      <c r="F16" s="94"/>
      <c r="G16" s="94"/>
      <c r="H16" s="95"/>
      <c r="I16" s="113">
        <f t="shared" si="1"/>
        <v>0</v>
      </c>
      <c r="J16" s="117">
        <f t="shared" si="2"/>
        <v>0</v>
      </c>
    </row>
    <row r="17" spans="2:10" ht="20.25" customHeight="1" thickBot="1" x14ac:dyDescent="0.25">
      <c r="B17" s="127">
        <f t="shared" si="0"/>
        <v>46395</v>
      </c>
      <c r="C17" s="160">
        <v>46395</v>
      </c>
      <c r="D17" s="106"/>
      <c r="E17" s="106"/>
      <c r="F17" s="106"/>
      <c r="G17" s="106"/>
      <c r="H17" s="107"/>
      <c r="I17" s="115">
        <f t="shared" si="1"/>
        <v>0</v>
      </c>
      <c r="J17" s="119">
        <f t="shared" si="2"/>
        <v>0</v>
      </c>
    </row>
    <row r="18" spans="2:10" ht="20.25" customHeight="1" x14ac:dyDescent="0.2">
      <c r="B18" s="124">
        <f t="shared" si="0"/>
        <v>46398</v>
      </c>
      <c r="C18" s="159">
        <v>46398</v>
      </c>
      <c r="D18" s="101"/>
      <c r="E18" s="101"/>
      <c r="F18" s="101"/>
      <c r="G18" s="101"/>
      <c r="H18" s="102"/>
      <c r="I18" s="112">
        <f t="shared" si="1"/>
        <v>0</v>
      </c>
      <c r="J18" s="116">
        <f t="shared" si="2"/>
        <v>0</v>
      </c>
    </row>
    <row r="19" spans="2:10" ht="20.25" customHeight="1" x14ac:dyDescent="0.2">
      <c r="B19" s="126">
        <f t="shared" si="0"/>
        <v>46399</v>
      </c>
      <c r="C19" s="123">
        <v>46399</v>
      </c>
      <c r="D19" s="94"/>
      <c r="E19" s="94"/>
      <c r="F19" s="94"/>
      <c r="G19" s="94"/>
      <c r="H19" s="95"/>
      <c r="I19" s="113">
        <f t="shared" si="1"/>
        <v>0</v>
      </c>
      <c r="J19" s="117">
        <f t="shared" si="2"/>
        <v>0</v>
      </c>
    </row>
    <row r="20" spans="2:10" ht="20.25" customHeight="1" x14ac:dyDescent="0.2">
      <c r="B20" s="126">
        <f t="shared" si="0"/>
        <v>46400</v>
      </c>
      <c r="C20" s="161">
        <v>46400</v>
      </c>
      <c r="D20" s="99"/>
      <c r="E20" s="97"/>
      <c r="F20" s="97"/>
      <c r="G20" s="99"/>
      <c r="H20" s="98"/>
      <c r="I20" s="113">
        <f t="shared" si="1"/>
        <v>0</v>
      </c>
      <c r="J20" s="117">
        <f t="shared" si="2"/>
        <v>0</v>
      </c>
    </row>
    <row r="21" spans="2:10" ht="20.25" customHeight="1" x14ac:dyDescent="0.2">
      <c r="B21" s="126">
        <f t="shared" si="0"/>
        <v>46401</v>
      </c>
      <c r="C21" s="123">
        <v>46401</v>
      </c>
      <c r="D21" s="94"/>
      <c r="E21" s="94"/>
      <c r="F21" s="94"/>
      <c r="G21" s="94"/>
      <c r="H21" s="95"/>
      <c r="I21" s="113">
        <f t="shared" si="1"/>
        <v>0</v>
      </c>
      <c r="J21" s="117">
        <f t="shared" si="2"/>
        <v>0</v>
      </c>
    </row>
    <row r="22" spans="2:10" ht="20.25" customHeight="1" thickBot="1" x14ac:dyDescent="0.25">
      <c r="B22" s="127">
        <f t="shared" si="0"/>
        <v>46402</v>
      </c>
      <c r="C22" s="160">
        <v>46402</v>
      </c>
      <c r="D22" s="106"/>
      <c r="E22" s="106"/>
      <c r="F22" s="106"/>
      <c r="G22" s="106"/>
      <c r="H22" s="107"/>
      <c r="I22" s="115">
        <f t="shared" si="1"/>
        <v>0</v>
      </c>
      <c r="J22" s="119">
        <f t="shared" si="2"/>
        <v>0</v>
      </c>
    </row>
    <row r="23" spans="2:10" ht="20.25" customHeight="1" x14ac:dyDescent="0.2">
      <c r="B23" s="124">
        <f t="shared" si="0"/>
        <v>46405</v>
      </c>
      <c r="C23" s="159">
        <v>46405</v>
      </c>
      <c r="D23" s="101"/>
      <c r="E23" s="101"/>
      <c r="F23" s="101"/>
      <c r="G23" s="101"/>
      <c r="H23" s="102"/>
      <c r="I23" s="112">
        <f t="shared" si="1"/>
        <v>0</v>
      </c>
      <c r="J23" s="116">
        <f t="shared" si="2"/>
        <v>0</v>
      </c>
    </row>
    <row r="24" spans="2:10" ht="20.25" customHeight="1" x14ac:dyDescent="0.2">
      <c r="B24" s="126">
        <f t="shared" si="0"/>
        <v>46406</v>
      </c>
      <c r="C24" s="123">
        <v>46406</v>
      </c>
      <c r="D24" s="94"/>
      <c r="E24" s="94"/>
      <c r="F24" s="94"/>
      <c r="G24" s="94"/>
      <c r="H24" s="95"/>
      <c r="I24" s="113">
        <f t="shared" si="1"/>
        <v>0</v>
      </c>
      <c r="J24" s="117">
        <f t="shared" si="2"/>
        <v>0</v>
      </c>
    </row>
    <row r="25" spans="2:10" ht="20.25" customHeight="1" x14ac:dyDescent="0.2">
      <c r="B25" s="126">
        <f t="shared" ref="B25:B30" si="3">C25</f>
        <v>46407</v>
      </c>
      <c r="C25" s="161">
        <v>46407</v>
      </c>
      <c r="D25" s="99"/>
      <c r="E25" s="97"/>
      <c r="F25" s="97"/>
      <c r="G25" s="99"/>
      <c r="H25" s="98"/>
      <c r="I25" s="113">
        <f t="shared" si="1"/>
        <v>0</v>
      </c>
      <c r="J25" s="117">
        <f t="shared" si="2"/>
        <v>0</v>
      </c>
    </row>
    <row r="26" spans="2:10" ht="20.25" customHeight="1" x14ac:dyDescent="0.2">
      <c r="B26" s="126">
        <f t="shared" si="3"/>
        <v>46408</v>
      </c>
      <c r="C26" s="123">
        <v>46408</v>
      </c>
      <c r="D26" s="94"/>
      <c r="E26" s="94"/>
      <c r="F26" s="94"/>
      <c r="G26" s="94"/>
      <c r="H26" s="95"/>
      <c r="I26" s="113">
        <f t="shared" si="1"/>
        <v>0</v>
      </c>
      <c r="J26" s="117">
        <f t="shared" si="2"/>
        <v>0</v>
      </c>
    </row>
    <row r="27" spans="2:10" ht="20.25" customHeight="1" thickBot="1" x14ac:dyDescent="0.25">
      <c r="B27" s="127">
        <f t="shared" si="3"/>
        <v>46409</v>
      </c>
      <c r="C27" s="160">
        <v>46409</v>
      </c>
      <c r="D27" s="106"/>
      <c r="E27" s="106"/>
      <c r="F27" s="106"/>
      <c r="G27" s="106"/>
      <c r="H27" s="107"/>
      <c r="I27" s="115">
        <f t="shared" si="1"/>
        <v>0</v>
      </c>
      <c r="J27" s="119">
        <f t="shared" si="2"/>
        <v>0</v>
      </c>
    </row>
    <row r="28" spans="2:10" ht="20.25" customHeight="1" x14ac:dyDescent="0.2">
      <c r="B28" s="124">
        <f t="shared" si="3"/>
        <v>46412</v>
      </c>
      <c r="C28" s="159">
        <v>46412</v>
      </c>
      <c r="D28" s="101"/>
      <c r="E28" s="101"/>
      <c r="F28" s="94"/>
      <c r="G28" s="94"/>
      <c r="H28" s="102"/>
      <c r="I28" s="112">
        <f t="shared" si="1"/>
        <v>0</v>
      </c>
      <c r="J28" s="116">
        <f t="shared" si="2"/>
        <v>0</v>
      </c>
    </row>
    <row r="29" spans="2:10" ht="20.25" customHeight="1" x14ac:dyDescent="0.2">
      <c r="B29" s="126">
        <f t="shared" si="3"/>
        <v>46413</v>
      </c>
      <c r="C29" s="123">
        <v>46413</v>
      </c>
      <c r="D29" s="94"/>
      <c r="E29" s="94"/>
      <c r="F29" s="94"/>
      <c r="G29" s="94"/>
      <c r="H29" s="95"/>
      <c r="I29" s="113">
        <f t="shared" si="1"/>
        <v>0</v>
      </c>
      <c r="J29" s="117">
        <f t="shared" si="2"/>
        <v>0</v>
      </c>
    </row>
    <row r="30" spans="2:10" ht="20.25" customHeight="1" x14ac:dyDescent="0.2">
      <c r="B30" s="126">
        <f t="shared" si="3"/>
        <v>46414</v>
      </c>
      <c r="C30" s="161">
        <v>46414</v>
      </c>
      <c r="D30" s="99"/>
      <c r="E30" s="97"/>
      <c r="F30" s="97"/>
      <c r="G30" s="99"/>
      <c r="H30" s="98"/>
      <c r="I30" s="113">
        <f t="shared" ref="I30" si="4">(E30-D30)+(G30-F30)</f>
        <v>0</v>
      </c>
      <c r="J30" s="117">
        <f t="shared" ref="J30" si="5">IF(ISBLANK(H30),(ROUNDUP(I30*48,0)/48*Taux_2€*48)+IF(ISBLANK(F30),0,Taux_2€),H30*Journée)</f>
        <v>0</v>
      </c>
    </row>
    <row r="31" spans="2:10" ht="20.25" customHeight="1" x14ac:dyDescent="0.2">
      <c r="B31" s="126">
        <f>C31</f>
        <v>46415</v>
      </c>
      <c r="C31" s="123">
        <v>46415</v>
      </c>
      <c r="D31" s="94"/>
      <c r="E31" s="94"/>
      <c r="F31" s="109"/>
      <c r="G31" s="109"/>
      <c r="H31" s="95"/>
      <c r="I31" s="113">
        <f>(E31-D31)+(G31-F31)</f>
        <v>0</v>
      </c>
      <c r="J31" s="117">
        <f>IF(ISBLANK(H31),(ROUNDUP(I31*48,0)/48*Taux_2€*48)+IF(ISBLANK(F31),0,Taux_2€),H31*Journée)</f>
        <v>0</v>
      </c>
    </row>
    <row r="32" spans="2:10" ht="20.25" customHeight="1" thickBot="1" x14ac:dyDescent="0.25">
      <c r="B32" s="127">
        <f>C32</f>
        <v>46416</v>
      </c>
      <c r="C32" s="128">
        <v>46416</v>
      </c>
      <c r="D32" s="106"/>
      <c r="E32" s="106"/>
      <c r="F32" s="106"/>
      <c r="G32" s="106"/>
      <c r="H32" s="107"/>
      <c r="I32" s="115">
        <f>(E32-D32)+(G32-F32)</f>
        <v>0</v>
      </c>
      <c r="J32" s="119">
        <f>IF(ISBLANK(H32),(ROUNDUP(I32*48,0)/48*Taux_2€*48)+IF(ISBLANK(F32),0,Taux_2€),H32*Journée)</f>
        <v>0</v>
      </c>
    </row>
    <row r="33" spans="2:10" ht="20.25" customHeight="1" x14ac:dyDescent="0.2">
      <c r="B33" s="55" t="s">
        <v>49</v>
      </c>
      <c r="C33" s="6"/>
      <c r="D33" s="6"/>
      <c r="E33" s="6"/>
      <c r="F33" s="6"/>
      <c r="G33" s="6"/>
      <c r="H33" s="49"/>
      <c r="I33" s="36" t="s">
        <v>50</v>
      </c>
      <c r="J33" s="37">
        <f>SUM(J13:J32)</f>
        <v>0</v>
      </c>
    </row>
    <row r="34" spans="2:10" ht="20.25" customHeight="1" x14ac:dyDescent="0.2">
      <c r="B34" s="56"/>
      <c r="C34" s="6"/>
      <c r="D34" s="6"/>
      <c r="E34" s="6"/>
      <c r="F34" s="6"/>
      <c r="G34" s="6"/>
      <c r="H34" s="49"/>
      <c r="I34" s="39" t="s">
        <v>51</v>
      </c>
      <c r="J34" s="40"/>
    </row>
    <row r="35" spans="2:10" ht="20.25" customHeight="1" thickBot="1" x14ac:dyDescent="0.25">
      <c r="B35" s="56"/>
      <c r="C35" s="6"/>
      <c r="D35" s="6"/>
      <c r="E35" s="6"/>
      <c r="F35" s="6"/>
      <c r="G35" s="6"/>
      <c r="H35" s="49"/>
      <c r="I35" s="41" t="s">
        <v>52</v>
      </c>
      <c r="J35" s="42"/>
    </row>
    <row r="36" spans="2:10" ht="20.25" customHeight="1" thickBot="1" x14ac:dyDescent="0.25">
      <c r="B36" s="57"/>
      <c r="C36" s="44"/>
      <c r="D36" s="44"/>
      <c r="E36" s="44"/>
      <c r="F36" s="44"/>
      <c r="G36" s="44"/>
      <c r="H36" s="50"/>
      <c r="I36" s="45" t="s">
        <v>53</v>
      </c>
      <c r="J36" s="46">
        <f>J33-J34+J35</f>
        <v>0</v>
      </c>
    </row>
    <row r="37" spans="2:10" ht="20.25" customHeight="1" x14ac:dyDescent="0.2"/>
    <row r="38" spans="2:10" ht="20.25" customHeight="1" x14ac:dyDescent="0.2"/>
  </sheetData>
  <sheetProtection selectLockedCells="1" selectUnlockedCells="1"/>
  <mergeCells count="12">
    <mergeCell ref="B9:J9"/>
    <mergeCell ref="B11:C12"/>
    <mergeCell ref="D11:E11"/>
    <mergeCell ref="F11:G11"/>
    <mergeCell ref="H11:H12"/>
    <mergeCell ref="I11:I12"/>
    <mergeCell ref="J11:J12"/>
    <mergeCell ref="B1:J1"/>
    <mergeCell ref="B5:J5"/>
    <mergeCell ref="B6:J6"/>
    <mergeCell ref="B7:J7"/>
    <mergeCell ref="B8:J8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93CB4-5EB7-4743-93C3-6112B8C9D805}">
  <dimension ref="B1:J35"/>
  <sheetViews>
    <sheetView showGridLines="0" topLeftCell="A2" zoomScale="141" zoomScaleNormal="140" workbookViewId="0">
      <selection activeCell="K25" sqref="K25"/>
    </sheetView>
  </sheetViews>
  <sheetFormatPr baseColWidth="10" defaultColWidth="9.1640625" defaultRowHeight="15" x14ac:dyDescent="0.2"/>
  <cols>
    <col min="1" max="1" width="9.1640625" style="1"/>
    <col min="2" max="2" width="10.6640625" style="1" customWidth="1"/>
    <col min="3" max="3" width="14.6640625" style="1" customWidth="1"/>
    <col min="4" max="8" width="8.1640625" style="1" customWidth="1"/>
    <col min="9" max="9" width="10.6640625" style="1" customWidth="1"/>
    <col min="10" max="10" width="12.6640625" style="1" customWidth="1"/>
    <col min="11" max="14" width="9.1640625" style="1"/>
    <col min="15" max="15" width="20.1640625" style="1" customWidth="1"/>
    <col min="16" max="16384" width="9.1640625" style="1"/>
  </cols>
  <sheetData>
    <row r="1" spans="2:10" ht="19" x14ac:dyDescent="0.2">
      <c r="B1" s="186">
        <v>46419</v>
      </c>
      <c r="C1" s="186"/>
      <c r="D1" s="186"/>
      <c r="E1" s="186"/>
      <c r="F1" s="186"/>
      <c r="G1" s="186"/>
      <c r="H1" s="186"/>
      <c r="I1" s="186"/>
      <c r="J1" s="186"/>
    </row>
    <row r="2" spans="2:10" ht="11.25" customHeight="1" x14ac:dyDescent="0.2">
      <c r="B2" s="13"/>
    </row>
    <row r="3" spans="2:10" x14ac:dyDescent="0.2">
      <c r="B3" s="1" t="s">
        <v>34</v>
      </c>
    </row>
    <row r="4" spans="2:10" ht="11.25" customHeight="1" x14ac:dyDescent="0.2">
      <c r="B4" s="13"/>
    </row>
    <row r="5" spans="2:10" x14ac:dyDescent="0.2">
      <c r="B5" s="187" t="s">
        <v>87</v>
      </c>
      <c r="C5" s="187"/>
      <c r="D5" s="187"/>
      <c r="E5" s="187"/>
      <c r="F5" s="187"/>
      <c r="G5" s="187"/>
      <c r="H5" s="187"/>
      <c r="I5" s="187"/>
      <c r="J5" s="187"/>
    </row>
    <row r="6" spans="2:10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0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0" ht="15" customHeight="1" x14ac:dyDescent="0.2">
      <c r="B8" s="189" t="s">
        <v>88</v>
      </c>
      <c r="C8" s="189"/>
      <c r="D8" s="189"/>
      <c r="E8" s="189"/>
      <c r="F8" s="189"/>
      <c r="G8" s="189"/>
      <c r="H8" s="189"/>
      <c r="I8" s="189"/>
      <c r="J8" s="189"/>
    </row>
    <row r="9" spans="2:10" ht="11.25" customHeight="1" thickBot="1" x14ac:dyDescent="0.25">
      <c r="B9" s="261"/>
      <c r="C9" s="261"/>
      <c r="D9" s="261"/>
      <c r="E9" s="261"/>
      <c r="F9" s="261"/>
      <c r="G9" s="261"/>
      <c r="H9" s="261"/>
      <c r="I9" s="261"/>
      <c r="J9" s="261"/>
    </row>
    <row r="10" spans="2:10" ht="14.25" customHeight="1" thickBot="1" x14ac:dyDescent="0.25">
      <c r="B10" s="238" t="s">
        <v>41</v>
      </c>
      <c r="C10" s="238"/>
      <c r="D10" s="192" t="s">
        <v>42</v>
      </c>
      <c r="E10" s="192"/>
      <c r="F10" s="192" t="s">
        <v>43</v>
      </c>
      <c r="G10" s="192"/>
      <c r="H10" s="234" t="s">
        <v>44</v>
      </c>
      <c r="I10" s="234" t="s">
        <v>45</v>
      </c>
      <c r="J10" s="236" t="s">
        <v>46</v>
      </c>
    </row>
    <row r="11" spans="2:10" ht="14.25" customHeight="1" thickBot="1" x14ac:dyDescent="0.25">
      <c r="B11" s="191"/>
      <c r="C11" s="191"/>
      <c r="D11" s="67" t="s">
        <v>47</v>
      </c>
      <c r="E11" s="67" t="s">
        <v>48</v>
      </c>
      <c r="F11" s="67" t="s">
        <v>47</v>
      </c>
      <c r="G11" s="67" t="s">
        <v>48</v>
      </c>
      <c r="H11" s="193"/>
      <c r="I11" s="193"/>
      <c r="J11" s="194"/>
    </row>
    <row r="12" spans="2:10" ht="20.25" customHeight="1" x14ac:dyDescent="0.2">
      <c r="B12" s="124">
        <f t="shared" ref="B12:B31" si="0">C12</f>
        <v>46419</v>
      </c>
      <c r="C12" s="159">
        <v>46419</v>
      </c>
      <c r="D12" s="101"/>
      <c r="E12" s="101"/>
      <c r="F12" s="101"/>
      <c r="G12" s="101"/>
      <c r="H12" s="102"/>
      <c r="I12" s="112">
        <f t="shared" ref="I12:I16" si="1">(E12-D12)+(G12-F12)</f>
        <v>0</v>
      </c>
      <c r="J12" s="116">
        <f t="shared" ref="J12:J16" si="2">IF(ISBLANK(H12),(ROUNDUP(I12*48,0)/48*Taux_2€*48)+IF(ISBLANK(F12),0,Taux_2€),H12*Journée)</f>
        <v>0</v>
      </c>
    </row>
    <row r="13" spans="2:10" ht="20.25" customHeight="1" x14ac:dyDescent="0.2">
      <c r="B13" s="126">
        <f t="shared" si="0"/>
        <v>46420</v>
      </c>
      <c r="C13" s="123">
        <v>46420</v>
      </c>
      <c r="D13" s="94"/>
      <c r="E13" s="94"/>
      <c r="F13" s="94"/>
      <c r="G13" s="94"/>
      <c r="H13" s="95"/>
      <c r="I13" s="113">
        <f t="shared" si="1"/>
        <v>0</v>
      </c>
      <c r="J13" s="117">
        <f t="shared" si="2"/>
        <v>0</v>
      </c>
    </row>
    <row r="14" spans="2:10" ht="20.25" customHeight="1" x14ac:dyDescent="0.2">
      <c r="B14" s="126">
        <f t="shared" si="0"/>
        <v>46421</v>
      </c>
      <c r="C14" s="161">
        <v>46421</v>
      </c>
      <c r="D14" s="99"/>
      <c r="E14" s="97"/>
      <c r="F14" s="97"/>
      <c r="G14" s="99"/>
      <c r="H14" s="98"/>
      <c r="I14" s="113">
        <f t="shared" si="1"/>
        <v>0</v>
      </c>
      <c r="J14" s="117">
        <f t="shared" si="2"/>
        <v>0</v>
      </c>
    </row>
    <row r="15" spans="2:10" ht="20.25" customHeight="1" x14ac:dyDescent="0.2">
      <c r="B15" s="126">
        <f t="shared" si="0"/>
        <v>46422</v>
      </c>
      <c r="C15" s="123">
        <v>46422</v>
      </c>
      <c r="D15" s="94"/>
      <c r="E15" s="94"/>
      <c r="F15" s="94"/>
      <c r="G15" s="94"/>
      <c r="H15" s="95"/>
      <c r="I15" s="113">
        <f t="shared" si="1"/>
        <v>0</v>
      </c>
      <c r="J15" s="117">
        <f t="shared" si="2"/>
        <v>0</v>
      </c>
    </row>
    <row r="16" spans="2:10" ht="20.25" customHeight="1" thickBot="1" x14ac:dyDescent="0.25">
      <c r="B16" s="127">
        <f t="shared" si="0"/>
        <v>46423</v>
      </c>
      <c r="C16" s="160">
        <v>46423</v>
      </c>
      <c r="D16" s="106"/>
      <c r="E16" s="106"/>
      <c r="F16" s="106"/>
      <c r="G16" s="106"/>
      <c r="H16" s="107"/>
      <c r="I16" s="115">
        <f t="shared" si="1"/>
        <v>0</v>
      </c>
      <c r="J16" s="119">
        <f t="shared" si="2"/>
        <v>0</v>
      </c>
    </row>
    <row r="17" spans="2:10" ht="20.25" customHeight="1" x14ac:dyDescent="0.2">
      <c r="B17" s="124">
        <f t="shared" ref="B17:B26" si="3">C17</f>
        <v>46426</v>
      </c>
      <c r="C17" s="159">
        <v>46426</v>
      </c>
      <c r="D17" s="130"/>
      <c r="E17" s="129"/>
      <c r="F17" s="129"/>
      <c r="G17" s="130"/>
      <c r="H17" s="131"/>
      <c r="I17" s="112">
        <f t="shared" ref="I17:I21" si="4">(E17-D17)+(G17-F17)</f>
        <v>0</v>
      </c>
      <c r="J17" s="116">
        <f t="shared" ref="J17:J21" si="5">IF(ISBLANK(H17),(ROUNDUP(I17*48,0)/48*Taux_2€*48)+IF(ISBLANK(F17),0,Taux_2€),H17*Journée)</f>
        <v>0</v>
      </c>
    </row>
    <row r="18" spans="2:10" ht="20.25" customHeight="1" x14ac:dyDescent="0.2">
      <c r="B18" s="126">
        <f t="shared" si="3"/>
        <v>46427</v>
      </c>
      <c r="C18" s="123">
        <v>46427</v>
      </c>
      <c r="D18" s="99"/>
      <c r="E18" s="97"/>
      <c r="F18" s="97"/>
      <c r="G18" s="99"/>
      <c r="H18" s="98"/>
      <c r="I18" s="113">
        <f t="shared" si="4"/>
        <v>0</v>
      </c>
      <c r="J18" s="117">
        <f t="shared" si="5"/>
        <v>0</v>
      </c>
    </row>
    <row r="19" spans="2:10" ht="20.25" customHeight="1" x14ac:dyDescent="0.2">
      <c r="B19" s="126">
        <f t="shared" si="3"/>
        <v>46428</v>
      </c>
      <c r="C19" s="123">
        <v>46428</v>
      </c>
      <c r="D19" s="99"/>
      <c r="E19" s="97"/>
      <c r="F19" s="97"/>
      <c r="G19" s="99"/>
      <c r="H19" s="98"/>
      <c r="I19" s="113">
        <f t="shared" si="4"/>
        <v>0</v>
      </c>
      <c r="J19" s="117">
        <f t="shared" si="5"/>
        <v>0</v>
      </c>
    </row>
    <row r="20" spans="2:10" ht="20.25" customHeight="1" x14ac:dyDescent="0.2">
      <c r="B20" s="126">
        <f t="shared" si="3"/>
        <v>46429</v>
      </c>
      <c r="C20" s="123">
        <v>46429</v>
      </c>
      <c r="D20" s="99"/>
      <c r="E20" s="97"/>
      <c r="F20" s="97"/>
      <c r="G20" s="99"/>
      <c r="H20" s="98"/>
      <c r="I20" s="113">
        <f t="shared" si="4"/>
        <v>0</v>
      </c>
      <c r="J20" s="117">
        <f t="shared" si="5"/>
        <v>0</v>
      </c>
    </row>
    <row r="21" spans="2:10" ht="20.25" customHeight="1" thickBot="1" x14ac:dyDescent="0.25">
      <c r="B21" s="127">
        <f t="shared" si="3"/>
        <v>46430</v>
      </c>
      <c r="C21" s="160">
        <v>46430</v>
      </c>
      <c r="D21" s="132"/>
      <c r="E21" s="133"/>
      <c r="F21" s="133"/>
      <c r="G21" s="132"/>
      <c r="H21" s="134"/>
      <c r="I21" s="115">
        <f t="shared" si="4"/>
        <v>0</v>
      </c>
      <c r="J21" s="119">
        <f t="shared" si="5"/>
        <v>0</v>
      </c>
    </row>
    <row r="22" spans="2:10" ht="20.25" customHeight="1" x14ac:dyDescent="0.2">
      <c r="B22" s="124">
        <f t="shared" si="3"/>
        <v>46433</v>
      </c>
      <c r="C22" s="159">
        <v>46433</v>
      </c>
      <c r="D22" s="130"/>
      <c r="E22" s="129"/>
      <c r="F22" s="129"/>
      <c r="G22" s="130"/>
      <c r="H22" s="131"/>
      <c r="I22" s="112">
        <f>(E22-D22)+(G22-F22)</f>
        <v>0</v>
      </c>
      <c r="J22" s="116">
        <f>IF(ISBLANK(H22),(ROUNDUP(I22*48,0)/48*Taux_2€*48)+IF(ISBLANK(F22),0,Taux_2€),H22*Journée)</f>
        <v>0</v>
      </c>
    </row>
    <row r="23" spans="2:10" ht="20.25" customHeight="1" x14ac:dyDescent="0.2">
      <c r="B23" s="126">
        <f t="shared" si="3"/>
        <v>46434</v>
      </c>
      <c r="C23" s="123">
        <v>46434</v>
      </c>
      <c r="D23" s="99"/>
      <c r="E23" s="97"/>
      <c r="F23" s="97"/>
      <c r="G23" s="99"/>
      <c r="H23" s="98"/>
      <c r="I23" s="113">
        <f>(E23-D23)+(G23-F23)</f>
        <v>0</v>
      </c>
      <c r="J23" s="117">
        <f>IF(ISBLANK(H23),(ROUNDUP(I23*48,0)/48*Taux_2€*48)+IF(ISBLANK(F23),0,Taux_2€),H23*Journée)</f>
        <v>0</v>
      </c>
    </row>
    <row r="24" spans="2:10" ht="20.25" customHeight="1" x14ac:dyDescent="0.2">
      <c r="B24" s="126">
        <f t="shared" si="3"/>
        <v>46435</v>
      </c>
      <c r="C24" s="161">
        <v>46435</v>
      </c>
      <c r="D24" s="99"/>
      <c r="E24" s="97"/>
      <c r="F24" s="97"/>
      <c r="G24" s="99"/>
      <c r="H24" s="98"/>
      <c r="I24" s="113">
        <f>(E24-D24)+(G24-F24)</f>
        <v>0</v>
      </c>
      <c r="J24" s="117">
        <f>IF(ISBLANK(H24),(ROUNDUP(I24*48,0)/48*Taux_2€*48)+IF(ISBLANK(F24),0,Taux_2€),H24*Journée)</f>
        <v>0</v>
      </c>
    </row>
    <row r="25" spans="2:10" ht="20.25" customHeight="1" x14ac:dyDescent="0.2">
      <c r="B25" s="126">
        <f t="shared" si="3"/>
        <v>46436</v>
      </c>
      <c r="C25" s="123">
        <v>46436</v>
      </c>
      <c r="D25" s="99"/>
      <c r="E25" s="97"/>
      <c r="F25" s="97"/>
      <c r="G25" s="99"/>
      <c r="H25" s="98"/>
      <c r="I25" s="113">
        <f>(E25-D25)+(G25-F25)</f>
        <v>0</v>
      </c>
      <c r="J25" s="117">
        <f>IF(ISBLANK(H25),(ROUNDUP(I25*48,0)/48*Taux_2€*48)+IF(ISBLANK(F25),0,Taux_2€),H25*Journée)</f>
        <v>0</v>
      </c>
    </row>
    <row r="26" spans="2:10" ht="20.25" customHeight="1" thickBot="1" x14ac:dyDescent="0.25">
      <c r="B26" s="127">
        <f t="shared" si="3"/>
        <v>46437</v>
      </c>
      <c r="C26" s="160">
        <v>46437</v>
      </c>
      <c r="D26" s="132"/>
      <c r="E26" s="133"/>
      <c r="F26" s="133"/>
      <c r="G26" s="132"/>
      <c r="H26" s="134"/>
      <c r="I26" s="115">
        <f>(E26-D26)+(G26-F26)</f>
        <v>0</v>
      </c>
      <c r="J26" s="119">
        <f>IF(ISBLANK(H26),(ROUNDUP(I26*48,0)/48*Taux_2€*48)+IF(ISBLANK(F26),0,Taux_2€),H26*Journée)</f>
        <v>0</v>
      </c>
    </row>
    <row r="27" spans="2:10" ht="20.25" customHeight="1" x14ac:dyDescent="0.2">
      <c r="B27" s="124">
        <f t="shared" si="0"/>
        <v>46440</v>
      </c>
      <c r="C27" s="159">
        <v>46440</v>
      </c>
      <c r="D27" s="101"/>
      <c r="E27" s="101"/>
      <c r="F27" s="101"/>
      <c r="G27" s="101"/>
      <c r="H27" s="102"/>
      <c r="I27" s="112">
        <f t="shared" ref="I27:I31" si="6">(E27-D27)+(G27-F27)</f>
        <v>0</v>
      </c>
      <c r="J27" s="116">
        <f t="shared" ref="J27:J31" si="7">IF(ISBLANK(H27),(ROUNDUP(I27*48,0)/48*Taux_2€*48)+IF(ISBLANK(F27),0,Taux_2€),H27*Journée)</f>
        <v>0</v>
      </c>
    </row>
    <row r="28" spans="2:10" ht="20.25" customHeight="1" x14ac:dyDescent="0.2">
      <c r="B28" s="126">
        <f t="shared" si="0"/>
        <v>46441</v>
      </c>
      <c r="C28" s="123">
        <v>46441</v>
      </c>
      <c r="D28" s="94"/>
      <c r="E28" s="94"/>
      <c r="F28" s="94"/>
      <c r="G28" s="94"/>
      <c r="H28" s="95"/>
      <c r="I28" s="113">
        <f t="shared" si="6"/>
        <v>0</v>
      </c>
      <c r="J28" s="117">
        <f t="shared" si="7"/>
        <v>0</v>
      </c>
    </row>
    <row r="29" spans="2:10" ht="20.25" customHeight="1" x14ac:dyDescent="0.2">
      <c r="B29" s="126">
        <f t="shared" si="0"/>
        <v>46442</v>
      </c>
      <c r="C29" s="161">
        <v>46442</v>
      </c>
      <c r="D29" s="99"/>
      <c r="E29" s="97"/>
      <c r="F29" s="97"/>
      <c r="G29" s="99"/>
      <c r="H29" s="98"/>
      <c r="I29" s="113">
        <f t="shared" si="6"/>
        <v>0</v>
      </c>
      <c r="J29" s="117">
        <f t="shared" si="7"/>
        <v>0</v>
      </c>
    </row>
    <row r="30" spans="2:10" ht="20.25" customHeight="1" x14ac:dyDescent="0.2">
      <c r="B30" s="126">
        <f t="shared" si="0"/>
        <v>46443</v>
      </c>
      <c r="C30" s="123">
        <v>46443</v>
      </c>
      <c r="D30" s="94"/>
      <c r="E30" s="94"/>
      <c r="F30" s="94"/>
      <c r="G30" s="94"/>
      <c r="H30" s="95"/>
      <c r="I30" s="113">
        <f t="shared" si="6"/>
        <v>0</v>
      </c>
      <c r="J30" s="117">
        <f t="shared" si="7"/>
        <v>0</v>
      </c>
    </row>
    <row r="31" spans="2:10" ht="20.25" customHeight="1" thickBot="1" x14ac:dyDescent="0.25">
      <c r="B31" s="127">
        <f t="shared" si="0"/>
        <v>46444</v>
      </c>
      <c r="C31" s="170">
        <v>46444</v>
      </c>
      <c r="D31" s="106"/>
      <c r="E31" s="106"/>
      <c r="F31" s="106"/>
      <c r="G31" s="106"/>
      <c r="H31" s="107"/>
      <c r="I31" s="115">
        <f t="shared" si="6"/>
        <v>0</v>
      </c>
      <c r="J31" s="119">
        <f t="shared" si="7"/>
        <v>0</v>
      </c>
    </row>
    <row r="32" spans="2:10" ht="20.25" customHeight="1" x14ac:dyDescent="0.2">
      <c r="B32" s="55" t="s">
        <v>49</v>
      </c>
      <c r="C32" s="6"/>
      <c r="D32" s="6"/>
      <c r="E32" s="6"/>
      <c r="F32" s="6"/>
      <c r="G32" s="6"/>
      <c r="H32" s="49"/>
      <c r="I32" s="36" t="s">
        <v>50</v>
      </c>
      <c r="J32" s="37">
        <f>SUM(J12:J31)</f>
        <v>0</v>
      </c>
    </row>
    <row r="33" spans="2:10" ht="20.25" customHeight="1" x14ac:dyDescent="0.2">
      <c r="B33" s="56"/>
      <c r="C33" s="6"/>
      <c r="D33" s="6"/>
      <c r="E33" s="6"/>
      <c r="F33" s="6"/>
      <c r="G33" s="6"/>
      <c r="H33" s="49"/>
      <c r="I33" s="39" t="s">
        <v>51</v>
      </c>
      <c r="J33" s="40"/>
    </row>
    <row r="34" spans="2:10" ht="16" x14ac:dyDescent="0.2">
      <c r="B34" s="56"/>
      <c r="C34" s="6"/>
      <c r="D34" s="6"/>
      <c r="E34" s="6"/>
      <c r="F34" s="6"/>
      <c r="G34" s="6"/>
      <c r="H34" s="49"/>
      <c r="I34" s="41" t="s">
        <v>52</v>
      </c>
      <c r="J34" s="42"/>
    </row>
    <row r="35" spans="2:10" ht="16" x14ac:dyDescent="0.2">
      <c r="B35" s="57"/>
      <c r="C35" s="44"/>
      <c r="D35" s="44"/>
      <c r="E35" s="44"/>
      <c r="F35" s="44"/>
      <c r="G35" s="44"/>
      <c r="H35" s="50"/>
      <c r="I35" s="45" t="s">
        <v>53</v>
      </c>
      <c r="J35" s="46">
        <f>J32-J33+J34</f>
        <v>0</v>
      </c>
    </row>
  </sheetData>
  <sheetProtection selectLockedCells="1" selectUnlockedCells="1"/>
  <mergeCells count="12">
    <mergeCell ref="J10:J11"/>
    <mergeCell ref="B9:J9"/>
    <mergeCell ref="B10:C11"/>
    <mergeCell ref="D10:E10"/>
    <mergeCell ref="F10:G10"/>
    <mergeCell ref="H10:H11"/>
    <mergeCell ref="I10:I11"/>
    <mergeCell ref="B1:J1"/>
    <mergeCell ref="B5:J5"/>
    <mergeCell ref="B6:J6"/>
    <mergeCell ref="B7:J7"/>
    <mergeCell ref="B8:J8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0235-FF17-D341-B03B-3349494CB16D}">
  <sheetPr>
    <pageSetUpPr fitToPage="1"/>
  </sheetPr>
  <dimension ref="B1:J37"/>
  <sheetViews>
    <sheetView showGridLines="0" topLeftCell="A19" zoomScale="140" zoomScaleNormal="140" workbookViewId="0">
      <selection activeCell="N31" sqref="N31"/>
    </sheetView>
  </sheetViews>
  <sheetFormatPr baseColWidth="10" defaultColWidth="9.1640625" defaultRowHeight="15" x14ac:dyDescent="0.2"/>
  <cols>
    <col min="1" max="1" width="9.1640625" style="1"/>
    <col min="2" max="2" width="10.6640625" style="1" customWidth="1"/>
    <col min="3" max="3" width="14.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9.1640625" style="1"/>
  </cols>
  <sheetData>
    <row r="1" spans="2:10" ht="19" x14ac:dyDescent="0.2">
      <c r="B1" s="262">
        <v>46447</v>
      </c>
      <c r="C1" s="262"/>
      <c r="D1" s="262"/>
      <c r="E1" s="262"/>
      <c r="F1" s="262"/>
      <c r="G1" s="262"/>
      <c r="H1" s="262"/>
      <c r="I1" s="262"/>
      <c r="J1" s="262"/>
    </row>
    <row r="2" spans="2:10" ht="11.25" customHeight="1" x14ac:dyDescent="0.2">
      <c r="B2" s="13"/>
    </row>
    <row r="3" spans="2:10" x14ac:dyDescent="0.2">
      <c r="B3" s="1" t="s">
        <v>34</v>
      </c>
    </row>
    <row r="4" spans="2:10" ht="11.25" customHeight="1" x14ac:dyDescent="0.2">
      <c r="B4" s="13"/>
    </row>
    <row r="5" spans="2:10" x14ac:dyDescent="0.2">
      <c r="B5" s="187" t="s">
        <v>89</v>
      </c>
      <c r="C5" s="187"/>
      <c r="D5" s="187"/>
      <c r="E5" s="187"/>
      <c r="F5" s="187"/>
      <c r="G5" s="187"/>
      <c r="H5" s="187"/>
      <c r="I5" s="187"/>
      <c r="J5" s="187"/>
    </row>
    <row r="6" spans="2:10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0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0" ht="11.25" customHeight="1" thickBot="1" x14ac:dyDescent="0.25">
      <c r="B8" s="261"/>
      <c r="C8" s="261"/>
      <c r="D8" s="261"/>
      <c r="E8" s="261"/>
      <c r="F8" s="261"/>
      <c r="G8" s="261"/>
      <c r="H8" s="261"/>
      <c r="I8" s="261"/>
      <c r="J8" s="261"/>
    </row>
    <row r="9" spans="2:10" ht="14.25" customHeight="1" thickBot="1" x14ac:dyDescent="0.25">
      <c r="B9" s="191" t="s">
        <v>41</v>
      </c>
      <c r="C9" s="191"/>
      <c r="D9" s="192" t="s">
        <v>42</v>
      </c>
      <c r="E9" s="192"/>
      <c r="F9" s="192" t="s">
        <v>43</v>
      </c>
      <c r="G9" s="192"/>
      <c r="H9" s="193" t="s">
        <v>44</v>
      </c>
      <c r="I9" s="193" t="s">
        <v>45</v>
      </c>
      <c r="J9" s="194" t="s">
        <v>46</v>
      </c>
    </row>
    <row r="10" spans="2:10" ht="14.25" customHeight="1" thickBot="1" x14ac:dyDescent="0.25">
      <c r="B10" s="191"/>
      <c r="C10" s="191"/>
      <c r="D10" s="67" t="s">
        <v>47</v>
      </c>
      <c r="E10" s="67" t="s">
        <v>48</v>
      </c>
      <c r="F10" s="67" t="s">
        <v>47</v>
      </c>
      <c r="G10" s="67" t="s">
        <v>48</v>
      </c>
      <c r="H10" s="193"/>
      <c r="I10" s="193"/>
      <c r="J10" s="194"/>
    </row>
    <row r="11" spans="2:10" ht="20.25" customHeight="1" x14ac:dyDescent="0.2">
      <c r="B11" s="124">
        <f t="shared" ref="B11:B15" si="0">C11</f>
        <v>46447</v>
      </c>
      <c r="C11" s="159">
        <v>46447</v>
      </c>
      <c r="D11" s="101"/>
      <c r="E11" s="101"/>
      <c r="F11" s="101"/>
      <c r="G11" s="101"/>
      <c r="H11" s="102"/>
      <c r="I11" s="112">
        <f t="shared" ref="I11:I15" si="1">(E11-D11)+(G11-F11)</f>
        <v>0</v>
      </c>
      <c r="J11" s="116">
        <f t="shared" ref="J11:J15" si="2">IF(ISBLANK(H11),(ROUNDUP(I11*48,0)/48*Taux_2€*48)+IF(ISBLANK(F11),0,Taux_2€),H11*Journée)</f>
        <v>0</v>
      </c>
    </row>
    <row r="12" spans="2:10" ht="20.25" customHeight="1" x14ac:dyDescent="0.2">
      <c r="B12" s="126">
        <f t="shared" si="0"/>
        <v>46448</v>
      </c>
      <c r="C12" s="145">
        <v>46448</v>
      </c>
      <c r="D12" s="94"/>
      <c r="E12" s="94"/>
      <c r="F12" s="94"/>
      <c r="G12" s="94"/>
      <c r="H12" s="95"/>
      <c r="I12" s="113">
        <f t="shared" si="1"/>
        <v>0</v>
      </c>
      <c r="J12" s="117">
        <f t="shared" si="2"/>
        <v>0</v>
      </c>
    </row>
    <row r="13" spans="2:10" ht="20.25" customHeight="1" x14ac:dyDescent="0.2">
      <c r="B13" s="126">
        <f t="shared" si="0"/>
        <v>46449</v>
      </c>
      <c r="C13" s="123">
        <v>46449</v>
      </c>
      <c r="D13" s="99"/>
      <c r="E13" s="97"/>
      <c r="F13" s="97"/>
      <c r="G13" s="99"/>
      <c r="H13" s="98"/>
      <c r="I13" s="113">
        <f t="shared" si="1"/>
        <v>0</v>
      </c>
      <c r="J13" s="117">
        <f t="shared" si="2"/>
        <v>0</v>
      </c>
    </row>
    <row r="14" spans="2:10" ht="20.25" customHeight="1" x14ac:dyDescent="0.2">
      <c r="B14" s="126">
        <f t="shared" si="0"/>
        <v>46450</v>
      </c>
      <c r="C14" s="160">
        <v>46450</v>
      </c>
      <c r="D14" s="94"/>
      <c r="E14" s="94"/>
      <c r="F14" s="94"/>
      <c r="G14" s="94"/>
      <c r="H14" s="95"/>
      <c r="I14" s="113">
        <f t="shared" si="1"/>
        <v>0</v>
      </c>
      <c r="J14" s="117">
        <f t="shared" si="2"/>
        <v>0</v>
      </c>
    </row>
    <row r="15" spans="2:10" ht="21" customHeight="1" thickBot="1" x14ac:dyDescent="0.25">
      <c r="B15" s="127">
        <f t="shared" si="0"/>
        <v>46451</v>
      </c>
      <c r="C15" s="160">
        <v>46451</v>
      </c>
      <c r="D15" s="106"/>
      <c r="E15" s="106"/>
      <c r="F15" s="106"/>
      <c r="G15" s="106"/>
      <c r="H15" s="107"/>
      <c r="I15" s="115">
        <f t="shared" si="1"/>
        <v>0</v>
      </c>
      <c r="J15" s="119">
        <f t="shared" si="2"/>
        <v>0</v>
      </c>
    </row>
    <row r="16" spans="2:10" ht="20.25" customHeight="1" x14ac:dyDescent="0.2">
      <c r="B16" s="124">
        <f t="shared" ref="B16:B30" si="3">C16</f>
        <v>46454</v>
      </c>
      <c r="C16" s="159">
        <v>46454</v>
      </c>
      <c r="D16" s="101"/>
      <c r="E16" s="101"/>
      <c r="F16" s="101"/>
      <c r="G16" s="101"/>
      <c r="H16" s="102"/>
      <c r="I16" s="112">
        <f t="shared" ref="I16:I30" si="4">(E16-D16)+(G16-F16)</f>
        <v>0</v>
      </c>
      <c r="J16" s="116">
        <f t="shared" ref="J16:J30" si="5">IF(ISBLANK(H16),(ROUNDUP(I16*48,0)/48*Taux_2€*48)+IF(ISBLANK(F16),0,Taux_2€),H16*Journée)</f>
        <v>0</v>
      </c>
    </row>
    <row r="17" spans="2:10" ht="20.25" customHeight="1" x14ac:dyDescent="0.2">
      <c r="B17" s="126">
        <f t="shared" si="3"/>
        <v>46455</v>
      </c>
      <c r="C17" s="123">
        <v>46455</v>
      </c>
      <c r="D17" s="94"/>
      <c r="E17" s="94"/>
      <c r="F17" s="94"/>
      <c r="G17" s="94"/>
      <c r="H17" s="95"/>
      <c r="I17" s="113">
        <f t="shared" si="4"/>
        <v>0</v>
      </c>
      <c r="J17" s="117">
        <f t="shared" si="5"/>
        <v>0</v>
      </c>
    </row>
    <row r="18" spans="2:10" ht="20.25" customHeight="1" x14ac:dyDescent="0.2">
      <c r="B18" s="126">
        <f t="shared" si="3"/>
        <v>46456</v>
      </c>
      <c r="C18" s="123">
        <v>46456</v>
      </c>
      <c r="D18" s="99"/>
      <c r="E18" s="97"/>
      <c r="F18" s="97"/>
      <c r="G18" s="99"/>
      <c r="H18" s="98"/>
      <c r="I18" s="113">
        <f t="shared" si="4"/>
        <v>0</v>
      </c>
      <c r="J18" s="117">
        <f t="shared" si="5"/>
        <v>0</v>
      </c>
    </row>
    <row r="19" spans="2:10" ht="20.25" customHeight="1" x14ac:dyDescent="0.2">
      <c r="B19" s="126">
        <f t="shared" si="3"/>
        <v>46457</v>
      </c>
      <c r="C19" s="123">
        <v>46457</v>
      </c>
      <c r="D19" s="94"/>
      <c r="E19" s="94"/>
      <c r="F19" s="94"/>
      <c r="G19" s="94"/>
      <c r="H19" s="95"/>
      <c r="I19" s="113">
        <f t="shared" si="4"/>
        <v>0</v>
      </c>
      <c r="J19" s="117">
        <f t="shared" si="5"/>
        <v>0</v>
      </c>
    </row>
    <row r="20" spans="2:10" ht="21" customHeight="1" thickBot="1" x14ac:dyDescent="0.25">
      <c r="B20" s="127">
        <f t="shared" si="3"/>
        <v>46458</v>
      </c>
      <c r="C20" s="160">
        <v>46458</v>
      </c>
      <c r="D20" s="106"/>
      <c r="E20" s="106"/>
      <c r="F20" s="106"/>
      <c r="G20" s="106"/>
      <c r="H20" s="107"/>
      <c r="I20" s="115">
        <f t="shared" si="4"/>
        <v>0</v>
      </c>
      <c r="J20" s="119">
        <f t="shared" si="5"/>
        <v>0</v>
      </c>
    </row>
    <row r="21" spans="2:10" ht="20.25" customHeight="1" x14ac:dyDescent="0.2">
      <c r="B21" s="124">
        <f t="shared" si="3"/>
        <v>46461</v>
      </c>
      <c r="C21" s="159">
        <v>46461</v>
      </c>
      <c r="D21" s="101"/>
      <c r="E21" s="101"/>
      <c r="F21" s="101"/>
      <c r="G21" s="101"/>
      <c r="H21" s="102"/>
      <c r="I21" s="112">
        <f t="shared" si="4"/>
        <v>0</v>
      </c>
      <c r="J21" s="116">
        <f t="shared" si="5"/>
        <v>0</v>
      </c>
    </row>
    <row r="22" spans="2:10" ht="20.25" customHeight="1" x14ac:dyDescent="0.2">
      <c r="B22" s="126">
        <f t="shared" si="3"/>
        <v>46462</v>
      </c>
      <c r="C22" s="123">
        <v>46462</v>
      </c>
      <c r="D22" s="94"/>
      <c r="E22" s="94"/>
      <c r="F22" s="94"/>
      <c r="G22" s="94"/>
      <c r="H22" s="97"/>
      <c r="I22" s="113">
        <f t="shared" si="4"/>
        <v>0</v>
      </c>
      <c r="J22" s="117">
        <f t="shared" si="5"/>
        <v>0</v>
      </c>
    </row>
    <row r="23" spans="2:10" ht="20.25" customHeight="1" x14ac:dyDescent="0.2">
      <c r="B23" s="126">
        <f t="shared" si="3"/>
        <v>46463</v>
      </c>
      <c r="C23" s="123">
        <v>46463</v>
      </c>
      <c r="D23" s="99"/>
      <c r="E23" s="97"/>
      <c r="F23" s="97"/>
      <c r="G23" s="99"/>
      <c r="H23" s="98"/>
      <c r="I23" s="113">
        <f t="shared" si="4"/>
        <v>0</v>
      </c>
      <c r="J23" s="117">
        <f t="shared" si="5"/>
        <v>0</v>
      </c>
    </row>
    <row r="24" spans="2:10" ht="20.25" customHeight="1" x14ac:dyDescent="0.2">
      <c r="B24" s="126">
        <f t="shared" si="3"/>
        <v>46464</v>
      </c>
      <c r="C24" s="123">
        <v>46464</v>
      </c>
      <c r="D24" s="94"/>
      <c r="E24" s="94"/>
      <c r="F24" s="94"/>
      <c r="G24" s="94"/>
      <c r="H24" s="95"/>
      <c r="I24" s="113">
        <f t="shared" si="4"/>
        <v>0</v>
      </c>
      <c r="J24" s="117">
        <f t="shared" si="5"/>
        <v>0</v>
      </c>
    </row>
    <row r="25" spans="2:10" ht="21" customHeight="1" thickBot="1" x14ac:dyDescent="0.25">
      <c r="B25" s="127">
        <f t="shared" si="3"/>
        <v>46465</v>
      </c>
      <c r="C25" s="160">
        <v>46465</v>
      </c>
      <c r="D25" s="106"/>
      <c r="E25" s="106"/>
      <c r="F25" s="106"/>
      <c r="G25" s="106"/>
      <c r="H25" s="107"/>
      <c r="I25" s="115">
        <f t="shared" si="4"/>
        <v>0</v>
      </c>
      <c r="J25" s="119">
        <f t="shared" si="5"/>
        <v>0</v>
      </c>
    </row>
    <row r="26" spans="2:10" ht="21" customHeight="1" x14ac:dyDescent="0.2">
      <c r="B26" s="124">
        <f t="shared" si="3"/>
        <v>46468</v>
      </c>
      <c r="C26" s="159">
        <v>46468</v>
      </c>
      <c r="D26" s="101"/>
      <c r="E26" s="101"/>
      <c r="F26" s="94"/>
      <c r="G26" s="94"/>
      <c r="H26" s="102"/>
      <c r="I26" s="112">
        <f t="shared" si="4"/>
        <v>0</v>
      </c>
      <c r="J26" s="116">
        <f t="shared" si="5"/>
        <v>0</v>
      </c>
    </row>
    <row r="27" spans="2:10" ht="21" customHeight="1" x14ac:dyDescent="0.2">
      <c r="B27" s="126">
        <f t="shared" si="3"/>
        <v>46469</v>
      </c>
      <c r="C27" s="123">
        <v>46469</v>
      </c>
      <c r="D27" s="94"/>
      <c r="E27" s="94"/>
      <c r="F27" s="94"/>
      <c r="G27" s="94"/>
      <c r="H27" s="97"/>
      <c r="I27" s="113">
        <f t="shared" ref="I27:I28" si="6">(E27-D27)+(G27-F27)</f>
        <v>0</v>
      </c>
      <c r="J27" s="117">
        <f t="shared" ref="J27:J28" si="7">IF(ISBLANK(H27),(ROUNDUP(I27*48,0)/48*Taux_2€*48)+IF(ISBLANK(F27),0,Taux_2€),H27*Journée)</f>
        <v>0</v>
      </c>
    </row>
    <row r="28" spans="2:10" ht="20.25" customHeight="1" x14ac:dyDescent="0.2">
      <c r="B28" s="126">
        <f t="shared" si="3"/>
        <v>46470</v>
      </c>
      <c r="C28" s="161">
        <v>46470</v>
      </c>
      <c r="D28" s="99"/>
      <c r="E28" s="97"/>
      <c r="F28" s="97"/>
      <c r="G28" s="99"/>
      <c r="H28" s="98"/>
      <c r="I28" s="113">
        <f t="shared" si="6"/>
        <v>0</v>
      </c>
      <c r="J28" s="117">
        <f t="shared" si="7"/>
        <v>0</v>
      </c>
    </row>
    <row r="29" spans="2:10" ht="21" customHeight="1" x14ac:dyDescent="0.2">
      <c r="B29" s="126">
        <f t="shared" si="3"/>
        <v>46471</v>
      </c>
      <c r="C29" s="123">
        <v>46471</v>
      </c>
      <c r="D29" s="94"/>
      <c r="E29" s="94"/>
      <c r="F29" s="109"/>
      <c r="G29" s="109"/>
      <c r="H29" s="95"/>
      <c r="I29" s="113">
        <f t="shared" si="4"/>
        <v>0</v>
      </c>
      <c r="J29" s="117">
        <f t="shared" si="5"/>
        <v>0</v>
      </c>
    </row>
    <row r="30" spans="2:10" ht="21" customHeight="1" thickBot="1" x14ac:dyDescent="0.25">
      <c r="B30" s="127">
        <f t="shared" si="3"/>
        <v>46472</v>
      </c>
      <c r="C30" s="160">
        <v>46472</v>
      </c>
      <c r="D30" s="106"/>
      <c r="E30" s="106"/>
      <c r="F30" s="106"/>
      <c r="G30" s="106"/>
      <c r="H30" s="107"/>
      <c r="I30" s="115">
        <f t="shared" si="4"/>
        <v>0</v>
      </c>
      <c r="J30" s="119">
        <f t="shared" si="5"/>
        <v>0</v>
      </c>
    </row>
    <row r="31" spans="2:10" ht="21" customHeight="1" x14ac:dyDescent="0.2">
      <c r="B31" s="171">
        <f>C31</f>
        <v>46475</v>
      </c>
      <c r="C31" s="159">
        <v>46475</v>
      </c>
      <c r="D31" s="97"/>
      <c r="E31" s="97"/>
      <c r="F31" s="97"/>
      <c r="G31" s="97"/>
      <c r="H31" s="172"/>
      <c r="I31" s="173"/>
      <c r="J31" s="174"/>
    </row>
    <row r="32" spans="2:10" ht="21" customHeight="1" x14ac:dyDescent="0.2">
      <c r="B32" s="126">
        <f t="shared" ref="B32:B33" si="8">C32</f>
        <v>46476</v>
      </c>
      <c r="C32" s="123">
        <v>46476</v>
      </c>
      <c r="D32" s="148"/>
      <c r="E32" s="148"/>
      <c r="F32" s="148"/>
      <c r="G32" s="148"/>
      <c r="H32" s="149"/>
      <c r="I32" s="150">
        <f t="shared" ref="I32:I33" si="9">(E32-D32)+(G32-F32)</f>
        <v>0</v>
      </c>
      <c r="J32" s="151">
        <f>IF(ISBLANK(H32),(ROUNDUP(I32*48,0)/48*Taux_2€*48)+IF(ISBLANK(F32),0,Taux_2€),H32*Journée)</f>
        <v>0</v>
      </c>
    </row>
    <row r="33" spans="2:10" ht="21" customHeight="1" thickBot="1" x14ac:dyDescent="0.25">
      <c r="B33" s="127">
        <f t="shared" si="8"/>
        <v>46477</v>
      </c>
      <c r="C33" s="128">
        <v>46477</v>
      </c>
      <c r="D33" s="132"/>
      <c r="E33" s="133"/>
      <c r="F33" s="133"/>
      <c r="G33" s="132"/>
      <c r="H33" s="134"/>
      <c r="I33" s="115">
        <f t="shared" si="9"/>
        <v>0</v>
      </c>
      <c r="J33" s="119">
        <f t="shared" ref="J33" si="10">IF(ISBLANK(H33),(ROUNDUP(I33*48,0)/48*Taux_2€*48)+IF(ISBLANK(F33),0,Taux_2€),H33*Journée)</f>
        <v>0</v>
      </c>
    </row>
    <row r="34" spans="2:10" ht="20.25" customHeight="1" x14ac:dyDescent="0.2">
      <c r="B34" s="55" t="s">
        <v>49</v>
      </c>
      <c r="C34" s="6"/>
      <c r="D34" s="6"/>
      <c r="E34" s="6"/>
      <c r="F34" s="6"/>
      <c r="G34" s="6"/>
      <c r="H34" s="49"/>
      <c r="I34" s="36" t="s">
        <v>50</v>
      </c>
      <c r="J34" s="37">
        <f>SUM(J16:J33)</f>
        <v>0</v>
      </c>
    </row>
    <row r="35" spans="2:10" ht="20.25" customHeight="1" x14ac:dyDescent="0.2">
      <c r="B35" s="56"/>
      <c r="C35" s="6"/>
      <c r="D35" s="6"/>
      <c r="E35" s="6"/>
      <c r="F35" s="6"/>
      <c r="G35" s="6"/>
      <c r="H35" s="49"/>
      <c r="I35" s="39" t="s">
        <v>51</v>
      </c>
      <c r="J35" s="40"/>
    </row>
    <row r="36" spans="2:10" ht="20.25" customHeight="1" x14ac:dyDescent="0.2">
      <c r="B36" s="56"/>
      <c r="C36" s="6"/>
      <c r="D36" s="6"/>
      <c r="E36" s="6"/>
      <c r="F36" s="6"/>
      <c r="G36" s="6"/>
      <c r="H36" s="49"/>
      <c r="I36" s="41" t="s">
        <v>52</v>
      </c>
      <c r="J36" s="42"/>
    </row>
    <row r="37" spans="2:10" ht="20.25" customHeight="1" x14ac:dyDescent="0.2">
      <c r="B37" s="57"/>
      <c r="C37" s="44"/>
      <c r="D37" s="44"/>
      <c r="E37" s="44"/>
      <c r="F37" s="44"/>
      <c r="G37" s="44"/>
      <c r="H37" s="50"/>
      <c r="I37" s="45" t="s">
        <v>53</v>
      </c>
      <c r="J37" s="46">
        <f>J34-J35+J36</f>
        <v>0</v>
      </c>
    </row>
  </sheetData>
  <sheetProtection selectLockedCells="1" selectUnlockedCells="1"/>
  <mergeCells count="11">
    <mergeCell ref="B1:J1"/>
    <mergeCell ref="B5:J5"/>
    <mergeCell ref="B6:J6"/>
    <mergeCell ref="B7:J7"/>
    <mergeCell ref="J9:J10"/>
    <mergeCell ref="B8:J8"/>
    <mergeCell ref="B9:C10"/>
    <mergeCell ref="D9:E9"/>
    <mergeCell ref="F9:G9"/>
    <mergeCell ref="H9:H10"/>
    <mergeCell ref="I9:I10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323A0-9F0C-404E-AC5A-D33F59A82CA7}">
  <dimension ref="B1:J38"/>
  <sheetViews>
    <sheetView showGridLines="0" topLeftCell="A21" zoomScale="140" zoomScaleNormal="140" workbookViewId="0">
      <selection activeCell="J35" sqref="J35"/>
    </sheetView>
  </sheetViews>
  <sheetFormatPr baseColWidth="10" defaultColWidth="9.1640625" defaultRowHeight="15" x14ac:dyDescent="0.2"/>
  <cols>
    <col min="1" max="1" width="9.1640625" style="1"/>
    <col min="2" max="2" width="10.6640625" style="1" customWidth="1"/>
    <col min="3" max="3" width="14.5" style="1" customWidth="1"/>
    <col min="4" max="8" width="8.1640625" style="1" customWidth="1"/>
    <col min="9" max="9" width="10.6640625" style="1" customWidth="1"/>
    <col min="10" max="10" width="12.5" style="1" customWidth="1"/>
    <col min="11" max="16384" width="9.1640625" style="1"/>
  </cols>
  <sheetData>
    <row r="1" spans="2:10" ht="19" x14ac:dyDescent="0.2">
      <c r="B1" s="186">
        <v>46478</v>
      </c>
      <c r="C1" s="186"/>
      <c r="D1" s="186"/>
      <c r="E1" s="186"/>
      <c r="F1" s="186"/>
      <c r="G1" s="186"/>
      <c r="H1" s="186"/>
      <c r="I1" s="186"/>
      <c r="J1" s="186"/>
    </row>
    <row r="2" spans="2:10" ht="11.25" customHeight="1" x14ac:dyDescent="0.2">
      <c r="B2" s="13"/>
    </row>
    <row r="3" spans="2:10" x14ac:dyDescent="0.2">
      <c r="B3" s="1" t="s">
        <v>34</v>
      </c>
    </row>
    <row r="4" spans="2:10" ht="11.25" customHeight="1" x14ac:dyDescent="0.2">
      <c r="B4" s="13"/>
    </row>
    <row r="5" spans="2:10" x14ac:dyDescent="0.2">
      <c r="B5" s="187" t="s">
        <v>90</v>
      </c>
      <c r="C5" s="187"/>
      <c r="D5" s="187"/>
      <c r="E5" s="187"/>
      <c r="F5" s="187"/>
      <c r="G5" s="187"/>
      <c r="H5" s="187"/>
      <c r="I5" s="187"/>
      <c r="J5" s="187"/>
    </row>
    <row r="6" spans="2:10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0" ht="1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0" ht="15" customHeight="1" x14ac:dyDescent="0.2">
      <c r="B8" s="189" t="s">
        <v>91</v>
      </c>
      <c r="C8" s="189"/>
      <c r="D8" s="189"/>
      <c r="E8" s="189"/>
      <c r="F8" s="189"/>
      <c r="G8" s="189"/>
      <c r="H8" s="189"/>
      <c r="I8" s="189"/>
      <c r="J8" s="189"/>
    </row>
    <row r="9" spans="2:10" ht="15" customHeight="1" x14ac:dyDescent="0.2">
      <c r="B9" s="263"/>
      <c r="C9" s="263"/>
      <c r="D9" s="263"/>
      <c r="E9" s="263"/>
      <c r="F9" s="263"/>
      <c r="G9" s="263"/>
      <c r="H9" s="263"/>
      <c r="I9" s="263"/>
      <c r="J9" s="263"/>
    </row>
    <row r="10" spans="2:10" ht="11.25" customHeight="1" x14ac:dyDescent="0.2"/>
    <row r="11" spans="2:10" ht="14.25" customHeight="1" x14ac:dyDescent="0.2">
      <c r="B11" s="191" t="s">
        <v>41</v>
      </c>
      <c r="C11" s="191"/>
      <c r="D11" s="192" t="s">
        <v>42</v>
      </c>
      <c r="E11" s="192"/>
      <c r="F11" s="192" t="s">
        <v>43</v>
      </c>
      <c r="G11" s="192"/>
      <c r="H11" s="193" t="s">
        <v>44</v>
      </c>
      <c r="I11" s="193" t="s">
        <v>45</v>
      </c>
      <c r="J11" s="194" t="s">
        <v>46</v>
      </c>
    </row>
    <row r="12" spans="2:10" ht="14.25" customHeight="1" thickBot="1" x14ac:dyDescent="0.25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2:10" ht="20.25" customHeight="1" x14ac:dyDescent="0.2">
      <c r="B13" s="126">
        <f t="shared" ref="B13:B26" si="0">C13</f>
        <v>46478</v>
      </c>
      <c r="C13" s="123">
        <v>46478</v>
      </c>
      <c r="D13" s="101"/>
      <c r="E13" s="101"/>
      <c r="F13" s="101"/>
      <c r="G13" s="101"/>
      <c r="H13" s="102"/>
      <c r="I13" s="113">
        <f>(E13-D13)+(G13-F13)</f>
        <v>0</v>
      </c>
      <c r="J13" s="117">
        <f t="shared" ref="J13:J22" si="1">IF(ISBLANK(H13),(ROUNDUP(I13*48,0)/48*Taux_2€*48)+IF(ISBLANK(F13),0,Taux_2€),H13*Journée)</f>
        <v>0</v>
      </c>
    </row>
    <row r="14" spans="2:10" ht="20.25" customHeight="1" thickBot="1" x14ac:dyDescent="0.25">
      <c r="B14" s="127">
        <f t="shared" si="0"/>
        <v>46479</v>
      </c>
      <c r="C14" s="128">
        <v>46479</v>
      </c>
      <c r="D14" s="106"/>
      <c r="E14" s="106"/>
      <c r="F14" s="106"/>
      <c r="G14" s="106"/>
      <c r="H14" s="107"/>
      <c r="I14" s="115">
        <f t="shared" ref="I14:I34" si="2">(E14-D14)+(G14-F14)</f>
        <v>0</v>
      </c>
      <c r="J14" s="119">
        <f t="shared" si="1"/>
        <v>0</v>
      </c>
    </row>
    <row r="15" spans="2:10" ht="20.25" customHeight="1" x14ac:dyDescent="0.2">
      <c r="B15" s="126">
        <f t="shared" si="0"/>
        <v>46482</v>
      </c>
      <c r="C15" s="123">
        <v>46482</v>
      </c>
      <c r="D15" s="99"/>
      <c r="E15" s="97"/>
      <c r="F15" s="97"/>
      <c r="G15" s="99"/>
      <c r="H15" s="98"/>
      <c r="I15" s="112">
        <f t="shared" si="2"/>
        <v>0</v>
      </c>
      <c r="J15" s="116">
        <f t="shared" si="1"/>
        <v>0</v>
      </c>
    </row>
    <row r="16" spans="2:10" ht="20.25" customHeight="1" x14ac:dyDescent="0.2">
      <c r="B16" s="126">
        <f t="shared" si="0"/>
        <v>46483</v>
      </c>
      <c r="C16" s="123">
        <v>46483</v>
      </c>
      <c r="D16" s="99"/>
      <c r="E16" s="97"/>
      <c r="F16" s="97"/>
      <c r="G16" s="99"/>
      <c r="H16" s="98"/>
      <c r="I16" s="113">
        <f t="shared" si="2"/>
        <v>0</v>
      </c>
      <c r="J16" s="117">
        <f t="shared" si="1"/>
        <v>0</v>
      </c>
    </row>
    <row r="17" spans="2:10" ht="20.25" customHeight="1" x14ac:dyDescent="0.2">
      <c r="B17" s="126">
        <f t="shared" si="0"/>
        <v>46484</v>
      </c>
      <c r="C17" s="123">
        <v>46484</v>
      </c>
      <c r="D17" s="99"/>
      <c r="E17" s="97"/>
      <c r="F17" s="97"/>
      <c r="G17" s="99"/>
      <c r="H17" s="98"/>
      <c r="I17" s="113">
        <f t="shared" si="2"/>
        <v>0</v>
      </c>
      <c r="J17" s="117">
        <f t="shared" si="1"/>
        <v>0</v>
      </c>
    </row>
    <row r="18" spans="2:10" ht="20.25" customHeight="1" x14ac:dyDescent="0.2">
      <c r="B18" s="126">
        <f t="shared" si="0"/>
        <v>46485</v>
      </c>
      <c r="C18" s="123">
        <v>46485</v>
      </c>
      <c r="D18" s="99"/>
      <c r="E18" s="97"/>
      <c r="F18" s="97"/>
      <c r="G18" s="99"/>
      <c r="H18" s="98"/>
      <c r="I18" s="113">
        <f t="shared" si="2"/>
        <v>0</v>
      </c>
      <c r="J18" s="117">
        <f t="shared" si="1"/>
        <v>0</v>
      </c>
    </row>
    <row r="19" spans="2:10" ht="20.25" customHeight="1" thickBot="1" x14ac:dyDescent="0.25">
      <c r="B19" s="127">
        <f t="shared" si="0"/>
        <v>46486</v>
      </c>
      <c r="C19" s="128">
        <v>46486</v>
      </c>
      <c r="D19" s="99"/>
      <c r="E19" s="97"/>
      <c r="F19" s="97"/>
      <c r="G19" s="99"/>
      <c r="H19" s="98"/>
      <c r="I19" s="115">
        <f t="shared" si="2"/>
        <v>0</v>
      </c>
      <c r="J19" s="119">
        <f t="shared" si="1"/>
        <v>0</v>
      </c>
    </row>
    <row r="20" spans="2:10" ht="20.25" customHeight="1" x14ac:dyDescent="0.2">
      <c r="B20" s="126">
        <f t="shared" si="0"/>
        <v>46489</v>
      </c>
      <c r="C20" s="123">
        <v>46489</v>
      </c>
      <c r="D20" s="99"/>
      <c r="E20" s="97"/>
      <c r="F20" s="97"/>
      <c r="G20" s="99"/>
      <c r="H20" s="98"/>
      <c r="I20" s="112">
        <f t="shared" si="2"/>
        <v>0</v>
      </c>
      <c r="J20" s="116">
        <f t="shared" si="1"/>
        <v>0</v>
      </c>
    </row>
    <row r="21" spans="2:10" ht="20.25" customHeight="1" x14ac:dyDescent="0.2">
      <c r="B21" s="126">
        <f t="shared" si="0"/>
        <v>46490</v>
      </c>
      <c r="C21" s="123">
        <v>46490</v>
      </c>
      <c r="D21" s="99"/>
      <c r="E21" s="97"/>
      <c r="F21" s="97"/>
      <c r="G21" s="99"/>
      <c r="H21" s="98"/>
      <c r="I21" s="113">
        <f>(E21-D21)+(G21-F21)</f>
        <v>0</v>
      </c>
      <c r="J21" s="117">
        <f t="shared" si="1"/>
        <v>0</v>
      </c>
    </row>
    <row r="22" spans="2:10" ht="20.25" customHeight="1" x14ac:dyDescent="0.2">
      <c r="B22" s="126">
        <f t="shared" si="0"/>
        <v>46491</v>
      </c>
      <c r="C22" s="123">
        <v>46491</v>
      </c>
      <c r="D22" s="99"/>
      <c r="E22" s="97"/>
      <c r="F22" s="97"/>
      <c r="G22" s="99"/>
      <c r="H22" s="98"/>
      <c r="I22" s="113">
        <f>(E22-D22)+(G22-F22)</f>
        <v>0</v>
      </c>
      <c r="J22" s="117">
        <f t="shared" si="1"/>
        <v>0</v>
      </c>
    </row>
    <row r="23" spans="2:10" ht="20.25" customHeight="1" x14ac:dyDescent="0.2">
      <c r="B23" s="126">
        <f t="shared" si="0"/>
        <v>46492</v>
      </c>
      <c r="C23" s="123">
        <v>46492</v>
      </c>
      <c r="D23" s="99"/>
      <c r="E23" s="97"/>
      <c r="F23" s="97"/>
      <c r="G23" s="99"/>
      <c r="H23" s="98"/>
      <c r="I23" s="113">
        <f t="shared" si="2"/>
        <v>0</v>
      </c>
      <c r="J23" s="117">
        <f t="shared" ref="J23:J26" si="3">IF(ISBLANK(H23),(ROUNDUP(I23*48,0)/48*Taux_2€*48)+IF(ISBLANK(F23),0,Taux_2€),H23*Journée)</f>
        <v>0</v>
      </c>
    </row>
    <row r="24" spans="2:10" ht="20.25" customHeight="1" thickBot="1" x14ac:dyDescent="0.25">
      <c r="B24" s="127">
        <f t="shared" si="0"/>
        <v>46493</v>
      </c>
      <c r="C24" s="128">
        <v>46493</v>
      </c>
      <c r="D24" s="99"/>
      <c r="E24" s="97"/>
      <c r="F24" s="97"/>
      <c r="G24" s="99"/>
      <c r="H24" s="98"/>
      <c r="I24" s="115">
        <f t="shared" si="2"/>
        <v>0</v>
      </c>
      <c r="J24" s="119">
        <f t="shared" si="3"/>
        <v>0</v>
      </c>
    </row>
    <row r="25" spans="2:10" ht="21" customHeight="1" x14ac:dyDescent="0.2">
      <c r="B25" s="124">
        <f t="shared" si="0"/>
        <v>46496</v>
      </c>
      <c r="C25" s="125">
        <v>46496</v>
      </c>
      <c r="D25" s="101"/>
      <c r="E25" s="101"/>
      <c r="F25" s="101"/>
      <c r="G25" s="101"/>
      <c r="H25" s="102"/>
      <c r="I25" s="112">
        <f t="shared" si="2"/>
        <v>0</v>
      </c>
      <c r="J25" s="116">
        <f t="shared" si="3"/>
        <v>0</v>
      </c>
    </row>
    <row r="26" spans="2:10" ht="20.25" customHeight="1" x14ac:dyDescent="0.2">
      <c r="B26" s="126">
        <f t="shared" si="0"/>
        <v>46497</v>
      </c>
      <c r="C26" s="123">
        <v>46497</v>
      </c>
      <c r="D26" s="94"/>
      <c r="E26" s="94"/>
      <c r="F26" s="94"/>
      <c r="G26" s="94"/>
      <c r="H26" s="97"/>
      <c r="I26" s="113">
        <f t="shared" si="2"/>
        <v>0</v>
      </c>
      <c r="J26" s="117">
        <f t="shared" si="3"/>
        <v>0</v>
      </c>
    </row>
    <row r="27" spans="2:10" ht="20.25" customHeight="1" x14ac:dyDescent="0.2">
      <c r="B27" s="126">
        <f t="shared" ref="B27:B34" si="4">C27</f>
        <v>46498</v>
      </c>
      <c r="C27" s="123">
        <v>46498</v>
      </c>
      <c r="D27" s="99"/>
      <c r="E27" s="97"/>
      <c r="F27" s="97"/>
      <c r="G27" s="99"/>
      <c r="H27" s="98"/>
      <c r="I27" s="113">
        <f t="shared" si="2"/>
        <v>0</v>
      </c>
      <c r="J27" s="117">
        <f t="shared" ref="J27:J34" si="5">IF(ISBLANK(H27),(ROUNDUP(I27*48,0)/48*Taux_2€*48)+IF(ISBLANK(F27),0,Taux_2€),H27*Journée)</f>
        <v>0</v>
      </c>
    </row>
    <row r="28" spans="2:10" ht="20.25" customHeight="1" x14ac:dyDescent="0.2">
      <c r="B28" s="126">
        <f t="shared" si="4"/>
        <v>46499</v>
      </c>
      <c r="C28" s="123">
        <v>46499</v>
      </c>
      <c r="D28" s="94"/>
      <c r="E28" s="94"/>
      <c r="F28" s="94"/>
      <c r="G28" s="94"/>
      <c r="H28" s="95"/>
      <c r="I28" s="113">
        <f t="shared" si="2"/>
        <v>0</v>
      </c>
      <c r="J28" s="117">
        <f t="shared" si="5"/>
        <v>0</v>
      </c>
    </row>
    <row r="29" spans="2:10" ht="20.25" customHeight="1" thickBot="1" x14ac:dyDescent="0.25">
      <c r="B29" s="127">
        <f t="shared" si="4"/>
        <v>46500</v>
      </c>
      <c r="C29" s="128">
        <v>46500</v>
      </c>
      <c r="D29" s="106"/>
      <c r="E29" s="106"/>
      <c r="F29" s="106"/>
      <c r="G29" s="106"/>
      <c r="H29" s="107"/>
      <c r="I29" s="115">
        <f t="shared" si="2"/>
        <v>0</v>
      </c>
      <c r="J29" s="119">
        <f t="shared" si="5"/>
        <v>0</v>
      </c>
    </row>
    <row r="30" spans="2:10" ht="20.25" customHeight="1" thickBot="1" x14ac:dyDescent="0.25">
      <c r="B30" s="124">
        <f t="shared" si="4"/>
        <v>46503</v>
      </c>
      <c r="C30" s="125">
        <v>46503</v>
      </c>
      <c r="D30" s="101"/>
      <c r="E30" s="101"/>
      <c r="F30" s="101"/>
      <c r="G30" s="101"/>
      <c r="H30" s="102"/>
      <c r="I30" s="115">
        <f t="shared" si="2"/>
        <v>0</v>
      </c>
      <c r="J30" s="119">
        <f t="shared" si="5"/>
        <v>0</v>
      </c>
    </row>
    <row r="31" spans="2:10" ht="20.25" customHeight="1" x14ac:dyDescent="0.2">
      <c r="B31" s="126">
        <f t="shared" si="4"/>
        <v>46504</v>
      </c>
      <c r="C31" s="123">
        <v>46504</v>
      </c>
      <c r="D31" s="94"/>
      <c r="E31" s="94"/>
      <c r="F31" s="94"/>
      <c r="G31" s="94"/>
      <c r="H31" s="97"/>
      <c r="I31" s="112">
        <f t="shared" si="2"/>
        <v>0</v>
      </c>
      <c r="J31" s="116">
        <f t="shared" si="5"/>
        <v>0</v>
      </c>
    </row>
    <row r="32" spans="2:10" ht="20.25" customHeight="1" x14ac:dyDescent="0.2">
      <c r="B32" s="126">
        <f t="shared" si="4"/>
        <v>46505</v>
      </c>
      <c r="C32" s="123">
        <v>46505</v>
      </c>
      <c r="D32" s="99"/>
      <c r="E32" s="97"/>
      <c r="F32" s="97"/>
      <c r="G32" s="99"/>
      <c r="H32" s="98"/>
      <c r="I32" s="113">
        <f t="shared" si="2"/>
        <v>0</v>
      </c>
      <c r="J32" s="117">
        <f t="shared" si="5"/>
        <v>0</v>
      </c>
    </row>
    <row r="33" spans="2:10" ht="20.25" customHeight="1" x14ac:dyDescent="0.2">
      <c r="B33" s="126">
        <f t="shared" si="4"/>
        <v>46506</v>
      </c>
      <c r="C33" s="123">
        <v>46506</v>
      </c>
      <c r="D33" s="94"/>
      <c r="E33" s="94"/>
      <c r="F33" s="94"/>
      <c r="G33" s="94"/>
      <c r="H33" s="95"/>
      <c r="I33" s="113">
        <f t="shared" si="2"/>
        <v>0</v>
      </c>
      <c r="J33" s="117">
        <f t="shared" si="5"/>
        <v>0</v>
      </c>
    </row>
    <row r="34" spans="2:10" ht="20.25" customHeight="1" thickBot="1" x14ac:dyDescent="0.25">
      <c r="B34" s="127">
        <f t="shared" si="4"/>
        <v>46507</v>
      </c>
      <c r="C34" s="128">
        <v>46507</v>
      </c>
      <c r="D34" s="106"/>
      <c r="E34" s="106"/>
      <c r="F34" s="106"/>
      <c r="G34" s="106"/>
      <c r="H34" s="107"/>
      <c r="I34" s="113">
        <f t="shared" si="2"/>
        <v>0</v>
      </c>
      <c r="J34" s="117">
        <f t="shared" si="5"/>
        <v>0</v>
      </c>
    </row>
    <row r="35" spans="2:10" ht="20.25" customHeight="1" x14ac:dyDescent="0.2">
      <c r="B35" s="55" t="s">
        <v>49</v>
      </c>
      <c r="C35" s="12"/>
      <c r="D35" s="12"/>
      <c r="E35" s="12"/>
      <c r="F35" s="12"/>
      <c r="G35" s="12"/>
      <c r="H35" s="63"/>
      <c r="I35" s="36" t="s">
        <v>50</v>
      </c>
      <c r="J35" s="37">
        <f>SUM(J13:J34)</f>
        <v>0</v>
      </c>
    </row>
    <row r="36" spans="2:10" ht="20.25" customHeight="1" x14ac:dyDescent="0.2">
      <c r="B36" s="64"/>
      <c r="C36" s="12"/>
      <c r="D36" s="12"/>
      <c r="E36" s="12"/>
      <c r="F36" s="12"/>
      <c r="G36" s="12"/>
      <c r="H36" s="63"/>
      <c r="I36" s="39" t="s">
        <v>51</v>
      </c>
      <c r="J36" s="40"/>
    </row>
    <row r="37" spans="2:10" ht="20.25" customHeight="1" x14ac:dyDescent="0.2">
      <c r="B37" s="64"/>
      <c r="C37" s="12"/>
      <c r="D37" s="12"/>
      <c r="E37" s="12"/>
      <c r="F37" s="12"/>
      <c r="G37" s="12"/>
      <c r="H37" s="63"/>
      <c r="I37" s="41" t="s">
        <v>52</v>
      </c>
      <c r="J37" s="42"/>
    </row>
    <row r="38" spans="2:10" ht="16" x14ac:dyDescent="0.2">
      <c r="B38" s="65"/>
      <c r="C38" s="15"/>
      <c r="D38" s="15"/>
      <c r="E38" s="15"/>
      <c r="F38" s="15"/>
      <c r="G38" s="15"/>
      <c r="H38" s="66"/>
      <c r="I38" s="45" t="s">
        <v>53</v>
      </c>
      <c r="J38" s="46">
        <f>J35-J36+J37</f>
        <v>0</v>
      </c>
    </row>
  </sheetData>
  <sheetProtection selectLockedCells="1" selectUnlockedCells="1"/>
  <mergeCells count="12">
    <mergeCell ref="B9:J9"/>
    <mergeCell ref="B11:C12"/>
    <mergeCell ref="D11:E11"/>
    <mergeCell ref="F11:G11"/>
    <mergeCell ref="H11:H12"/>
    <mergeCell ref="I11:I12"/>
    <mergeCell ref="J11:J12"/>
    <mergeCell ref="B1:J1"/>
    <mergeCell ref="B5:J5"/>
    <mergeCell ref="B6:J6"/>
    <mergeCell ref="B7:J7"/>
    <mergeCell ref="B8:J8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353E-810B-734E-B381-EB19987352B6}">
  <dimension ref="B1:J36"/>
  <sheetViews>
    <sheetView showGridLines="0" topLeftCell="A16" zoomScale="140" zoomScaleNormal="140" workbookViewId="0">
      <selection activeCell="S16" sqref="S16"/>
    </sheetView>
  </sheetViews>
  <sheetFormatPr baseColWidth="10" defaultColWidth="9.1640625" defaultRowHeight="15" x14ac:dyDescent="0.2"/>
  <cols>
    <col min="1" max="1" width="9.1640625" style="1"/>
    <col min="2" max="2" width="10.6640625" style="1" customWidth="1"/>
    <col min="3" max="3" width="14.5" style="1" customWidth="1"/>
    <col min="4" max="8" width="8.1640625" style="1" customWidth="1"/>
    <col min="9" max="9" width="10.6640625" style="1" customWidth="1"/>
    <col min="10" max="10" width="12.5" style="1" customWidth="1"/>
    <col min="11" max="16384" width="9.1640625" style="1"/>
  </cols>
  <sheetData>
    <row r="1" spans="2:10" ht="19" x14ac:dyDescent="0.2">
      <c r="B1" s="262">
        <v>46508</v>
      </c>
      <c r="C1" s="262"/>
      <c r="D1" s="262"/>
      <c r="E1" s="262"/>
      <c r="F1" s="262"/>
      <c r="G1" s="262"/>
      <c r="H1" s="262"/>
      <c r="I1" s="262"/>
      <c r="J1" s="262"/>
    </row>
    <row r="2" spans="2:10" x14ac:dyDescent="0.2">
      <c r="B2" s="1" t="s">
        <v>34</v>
      </c>
    </row>
    <row r="3" spans="2:10" ht="11.25" customHeight="1" x14ac:dyDescent="0.2">
      <c r="B3" s="13"/>
    </row>
    <row r="4" spans="2:10" x14ac:dyDescent="0.2">
      <c r="B4" s="187" t="s">
        <v>92</v>
      </c>
      <c r="C4" s="187"/>
      <c r="D4" s="187"/>
      <c r="E4" s="187"/>
      <c r="F4" s="187"/>
      <c r="G4" s="187"/>
      <c r="H4" s="187"/>
      <c r="I4" s="187"/>
      <c r="J4" s="187"/>
    </row>
    <row r="5" spans="2:10" x14ac:dyDescent="0.2">
      <c r="B5" s="188" t="s">
        <v>54</v>
      </c>
      <c r="C5" s="188"/>
      <c r="D5" s="188"/>
      <c r="E5" s="188"/>
      <c r="F5" s="188"/>
      <c r="G5" s="188"/>
      <c r="H5" s="188"/>
      <c r="I5" s="188"/>
      <c r="J5" s="188"/>
    </row>
    <row r="6" spans="2:10" ht="15" customHeight="1" x14ac:dyDescent="0.2">
      <c r="B6" s="188" t="s">
        <v>55</v>
      </c>
      <c r="C6" s="188"/>
      <c r="D6" s="188"/>
      <c r="E6" s="188"/>
      <c r="F6" s="188"/>
      <c r="G6" s="188"/>
      <c r="H6" s="188"/>
      <c r="I6" s="188"/>
      <c r="J6" s="188"/>
    </row>
    <row r="7" spans="2:10" ht="15" customHeight="1" x14ac:dyDescent="0.2">
      <c r="B7" s="190" t="s">
        <v>97</v>
      </c>
      <c r="C7" s="190"/>
      <c r="D7" s="190"/>
      <c r="E7" s="190"/>
      <c r="F7" s="190"/>
      <c r="G7" s="190"/>
      <c r="H7" s="190"/>
      <c r="I7" s="190"/>
      <c r="J7" s="190"/>
    </row>
    <row r="8" spans="2:10" ht="15" customHeight="1" x14ac:dyDescent="0.2"/>
    <row r="9" spans="2:10" ht="11.25" customHeight="1" thickBot="1" x14ac:dyDescent="0.25">
      <c r="B9" s="25"/>
      <c r="C9" s="26"/>
    </row>
    <row r="10" spans="2:10" ht="14.25" customHeight="1" thickBot="1" x14ac:dyDescent="0.25">
      <c r="B10" s="238" t="s">
        <v>41</v>
      </c>
      <c r="C10" s="238"/>
      <c r="D10" s="192" t="s">
        <v>42</v>
      </c>
      <c r="E10" s="192"/>
      <c r="F10" s="192" t="s">
        <v>43</v>
      </c>
      <c r="G10" s="192"/>
      <c r="H10" s="234" t="s">
        <v>44</v>
      </c>
      <c r="I10" s="234" t="s">
        <v>45</v>
      </c>
      <c r="J10" s="236" t="s">
        <v>46</v>
      </c>
    </row>
    <row r="11" spans="2:10" ht="20.25" customHeight="1" thickBot="1" x14ac:dyDescent="0.25">
      <c r="B11" s="191"/>
      <c r="C11" s="191"/>
      <c r="D11" s="67" t="s">
        <v>47</v>
      </c>
      <c r="E11" s="67" t="s">
        <v>48</v>
      </c>
      <c r="F11" s="67" t="s">
        <v>47</v>
      </c>
      <c r="G11" s="67" t="s">
        <v>48</v>
      </c>
      <c r="H11" s="193"/>
      <c r="I11" s="193"/>
      <c r="J11" s="194"/>
    </row>
    <row r="12" spans="2:10" ht="20.25" customHeight="1" x14ac:dyDescent="0.2">
      <c r="B12" s="126">
        <f>C12</f>
        <v>46510</v>
      </c>
      <c r="C12" s="123">
        <v>46510</v>
      </c>
      <c r="D12" s="101"/>
      <c r="E12" s="101"/>
      <c r="F12" s="101"/>
      <c r="G12" s="101"/>
      <c r="H12" s="102"/>
      <c r="I12" s="113">
        <f>(E12-D12)+(G12-F12)</f>
        <v>0</v>
      </c>
      <c r="J12" s="117">
        <f>IF(ISBLANK(H12),(ROUNDUP(I12*48,0)/48*Taux_2€*48)+IF(ISBLANK(F12),0,Taux_2€),H12*Journée)</f>
        <v>0</v>
      </c>
    </row>
    <row r="13" spans="2:10" ht="20.25" customHeight="1" x14ac:dyDescent="0.2">
      <c r="B13" s="126">
        <f>C13</f>
        <v>46511</v>
      </c>
      <c r="C13" s="123">
        <v>46511</v>
      </c>
      <c r="D13" s="94"/>
      <c r="E13" s="94"/>
      <c r="F13" s="94"/>
      <c r="G13" s="94"/>
      <c r="H13" s="95"/>
      <c r="I13" s="113">
        <f>(E13-D13)+(G13-F13)</f>
        <v>0</v>
      </c>
      <c r="J13" s="117">
        <f>IF(ISBLANK(H13),(ROUNDUP(I13*48,0)/48*Taux_2€*48)+IF(ISBLANK(F13),0,Taux_2€),H13*Journée)</f>
        <v>0</v>
      </c>
    </row>
    <row r="14" spans="2:10" ht="20.25" customHeight="1" x14ac:dyDescent="0.2">
      <c r="B14" s="126">
        <f t="shared" ref="B14:B20" si="0">C14</f>
        <v>46512</v>
      </c>
      <c r="C14" s="123">
        <v>46512</v>
      </c>
      <c r="D14" s="99"/>
      <c r="E14" s="97"/>
      <c r="F14" s="97"/>
      <c r="G14" s="99"/>
      <c r="H14" s="98"/>
      <c r="I14" s="113">
        <f t="shared" ref="I14:I32" si="1">(E14-D14)+(G14-F14)</f>
        <v>0</v>
      </c>
      <c r="J14" s="117">
        <f>IF(ISBLANK(H14),(ROUNDUP(I14*48,0)/48*Taux_2€*48)+IF(ISBLANK(F14),0,Taux_2€),H14*Journée)</f>
        <v>0</v>
      </c>
    </row>
    <row r="15" spans="2:10" ht="20.25" customHeight="1" x14ac:dyDescent="0.2">
      <c r="B15" s="126">
        <f>C15</f>
        <v>46513</v>
      </c>
      <c r="C15" s="123">
        <v>46513</v>
      </c>
      <c r="D15" s="175"/>
      <c r="E15" s="175"/>
      <c r="F15" s="175"/>
      <c r="G15" s="175"/>
      <c r="H15" s="176"/>
      <c r="I15" s="177"/>
      <c r="J15" s="178"/>
    </row>
    <row r="16" spans="2:10" ht="20.25" customHeight="1" thickBot="1" x14ac:dyDescent="0.25">
      <c r="B16" s="127">
        <f>C16</f>
        <v>46514</v>
      </c>
      <c r="C16" s="128">
        <v>46514</v>
      </c>
      <c r="D16" s="175"/>
      <c r="E16" s="175"/>
      <c r="F16" s="175"/>
      <c r="G16" s="175"/>
      <c r="H16" s="176"/>
      <c r="I16" s="177"/>
      <c r="J16" s="178"/>
    </row>
    <row r="17" spans="2:10" ht="20.25" customHeight="1" x14ac:dyDescent="0.2">
      <c r="B17" s="124">
        <f>C17</f>
        <v>46517</v>
      </c>
      <c r="C17" s="125">
        <v>46517</v>
      </c>
      <c r="D17" s="101"/>
      <c r="E17" s="101"/>
      <c r="F17" s="101"/>
      <c r="G17" s="101"/>
      <c r="H17" s="102"/>
      <c r="I17" s="112">
        <f t="shared" si="1"/>
        <v>0</v>
      </c>
      <c r="J17" s="116">
        <f>IF(ISBLANK(H17),(ROUNDUP(I17*48,0)/48*Taux_2€*48)+IF(ISBLANK(F17),0,Taux_2€),H17*Journée)</f>
        <v>0</v>
      </c>
    </row>
    <row r="18" spans="2:10" ht="20.25" customHeight="1" x14ac:dyDescent="0.2">
      <c r="B18" s="126">
        <f t="shared" si="0"/>
        <v>46518</v>
      </c>
      <c r="C18" s="123">
        <v>46518</v>
      </c>
      <c r="D18" s="94"/>
      <c r="E18" s="94"/>
      <c r="F18" s="94"/>
      <c r="G18" s="94"/>
      <c r="H18" s="95"/>
      <c r="I18" s="113">
        <f t="shared" si="1"/>
        <v>0</v>
      </c>
      <c r="J18" s="117">
        <f>IF(ISBLANK(H18),(ROUNDUP(I18*48,0)/48*Taux_2€*48)+IF(ISBLANK(F18),0,Taux_2€),H18*Journée)</f>
        <v>0</v>
      </c>
    </row>
    <row r="19" spans="2:10" ht="20.25" customHeight="1" x14ac:dyDescent="0.2">
      <c r="B19" s="126">
        <f t="shared" si="0"/>
        <v>46519</v>
      </c>
      <c r="C19" s="123">
        <v>46519</v>
      </c>
      <c r="D19" s="99"/>
      <c r="E19" s="97"/>
      <c r="F19" s="97"/>
      <c r="G19" s="99"/>
      <c r="H19" s="98"/>
      <c r="I19" s="113">
        <f t="shared" si="1"/>
        <v>0</v>
      </c>
      <c r="J19" s="117">
        <f>IF(ISBLANK(H19),(ROUNDUP(I19*48,0)/48*Taux_2€*48)+IF(ISBLANK(F19),0,Taux_2€),H19*Journée)</f>
        <v>0</v>
      </c>
    </row>
    <row r="20" spans="2:10" ht="20.25" customHeight="1" x14ac:dyDescent="0.2">
      <c r="B20" s="126">
        <f t="shared" si="0"/>
        <v>46520</v>
      </c>
      <c r="C20" s="123">
        <v>46520</v>
      </c>
      <c r="D20" s="94"/>
      <c r="E20" s="94"/>
      <c r="F20" s="94"/>
      <c r="G20" s="94"/>
      <c r="H20" s="95"/>
      <c r="I20" s="113">
        <f t="shared" si="1"/>
        <v>0</v>
      </c>
      <c r="J20" s="117">
        <f>IF(ISBLANK(H20),(ROUNDUP(I20*48,0)/48*Taux_2€*48)+IF(ISBLANK(F20),0,Taux_2€),H20*Journée)</f>
        <v>0</v>
      </c>
    </row>
    <row r="21" spans="2:10" ht="20.25" customHeight="1" thickBot="1" x14ac:dyDescent="0.25">
      <c r="B21" s="127">
        <f t="shared" ref="B21:B32" si="2">C21</f>
        <v>46521</v>
      </c>
      <c r="C21" s="128">
        <v>46521</v>
      </c>
      <c r="D21" s="106"/>
      <c r="E21" s="106"/>
      <c r="F21" s="106"/>
      <c r="G21" s="106"/>
      <c r="H21" s="107"/>
      <c r="I21" s="115">
        <f t="shared" si="1"/>
        <v>0</v>
      </c>
      <c r="J21" s="119">
        <f>IF(ISBLANK(H21),(ROUNDUP(I21*48,0)/48*Taux_2€*48)+IF(ISBLANK(F21),0,Taux_2€),H21*Journée)</f>
        <v>0</v>
      </c>
    </row>
    <row r="22" spans="2:10" ht="20.25" customHeight="1" x14ac:dyDescent="0.2">
      <c r="B22" s="124">
        <f t="shared" si="2"/>
        <v>46524</v>
      </c>
      <c r="C22" s="125">
        <v>46524</v>
      </c>
      <c r="D22" s="179"/>
      <c r="E22" s="179"/>
      <c r="F22" s="179"/>
      <c r="G22" s="179"/>
      <c r="H22" s="180"/>
      <c r="I22" s="181"/>
      <c r="J22" s="182"/>
    </row>
    <row r="23" spans="2:10" ht="20.25" customHeight="1" x14ac:dyDescent="0.2">
      <c r="B23" s="126">
        <f t="shared" si="2"/>
        <v>46525</v>
      </c>
      <c r="C23" s="123">
        <v>46525</v>
      </c>
      <c r="D23" s="94"/>
      <c r="E23" s="94"/>
      <c r="F23" s="94"/>
      <c r="G23" s="94"/>
      <c r="H23" s="95"/>
      <c r="I23" s="113">
        <f t="shared" si="1"/>
        <v>0</v>
      </c>
      <c r="J23" s="117">
        <f t="shared" ref="J23:J32" si="3">IF(ISBLANK(H23),(ROUNDUP(I23*48,0)/48*Taux_2€*48)+IF(ISBLANK(F23),0,Taux_2€),H23*Journée)</f>
        <v>0</v>
      </c>
    </row>
    <row r="24" spans="2:10" ht="20.25" customHeight="1" x14ac:dyDescent="0.2">
      <c r="B24" s="126">
        <f t="shared" si="2"/>
        <v>46526</v>
      </c>
      <c r="C24" s="123">
        <v>46526</v>
      </c>
      <c r="D24" s="99"/>
      <c r="E24" s="97"/>
      <c r="F24" s="97"/>
      <c r="G24" s="99"/>
      <c r="H24" s="98"/>
      <c r="I24" s="113">
        <f t="shared" si="1"/>
        <v>0</v>
      </c>
      <c r="J24" s="117">
        <f t="shared" si="3"/>
        <v>0</v>
      </c>
    </row>
    <row r="25" spans="2:10" ht="20.25" customHeight="1" x14ac:dyDescent="0.2">
      <c r="B25" s="126">
        <f t="shared" si="2"/>
        <v>46527</v>
      </c>
      <c r="C25" s="123">
        <v>46527</v>
      </c>
      <c r="D25" s="94"/>
      <c r="E25" s="94"/>
      <c r="F25" s="94"/>
      <c r="G25" s="94"/>
      <c r="H25" s="95"/>
      <c r="I25" s="113">
        <f t="shared" si="1"/>
        <v>0</v>
      </c>
      <c r="J25" s="117">
        <f t="shared" si="3"/>
        <v>0</v>
      </c>
    </row>
    <row r="26" spans="2:10" ht="20.25" customHeight="1" thickBot="1" x14ac:dyDescent="0.25">
      <c r="B26" s="127">
        <f t="shared" si="2"/>
        <v>46528</v>
      </c>
      <c r="C26" s="128">
        <v>46528</v>
      </c>
      <c r="D26" s="106"/>
      <c r="E26" s="106"/>
      <c r="F26" s="106"/>
      <c r="G26" s="106"/>
      <c r="H26" s="107"/>
      <c r="I26" s="115">
        <f t="shared" si="1"/>
        <v>0</v>
      </c>
      <c r="J26" s="119">
        <f t="shared" si="3"/>
        <v>0</v>
      </c>
    </row>
    <row r="27" spans="2:10" ht="20.25" customHeight="1" x14ac:dyDescent="0.2">
      <c r="B27" s="124">
        <f t="shared" si="2"/>
        <v>46531</v>
      </c>
      <c r="C27" s="125">
        <v>46531</v>
      </c>
      <c r="D27" s="101"/>
      <c r="E27" s="101"/>
      <c r="F27" s="101"/>
      <c r="G27" s="101"/>
      <c r="H27" s="102"/>
      <c r="I27" s="112">
        <f t="shared" si="1"/>
        <v>0</v>
      </c>
      <c r="J27" s="116">
        <f t="shared" si="3"/>
        <v>0</v>
      </c>
    </row>
    <row r="28" spans="2:10" ht="20.25" customHeight="1" x14ac:dyDescent="0.2">
      <c r="B28" s="126">
        <f t="shared" si="2"/>
        <v>46532</v>
      </c>
      <c r="C28" s="123">
        <v>46532</v>
      </c>
      <c r="D28" s="94"/>
      <c r="E28" s="94"/>
      <c r="F28" s="94"/>
      <c r="G28" s="94"/>
      <c r="H28" s="95"/>
      <c r="I28" s="113">
        <f t="shared" si="1"/>
        <v>0</v>
      </c>
      <c r="J28" s="117">
        <f t="shared" si="3"/>
        <v>0</v>
      </c>
    </row>
    <row r="29" spans="2:10" ht="20.25" customHeight="1" x14ac:dyDescent="0.2">
      <c r="B29" s="126">
        <f t="shared" si="2"/>
        <v>46533</v>
      </c>
      <c r="C29" s="123">
        <v>46533</v>
      </c>
      <c r="D29" s="99"/>
      <c r="E29" s="97"/>
      <c r="F29" s="97"/>
      <c r="G29" s="99"/>
      <c r="H29" s="98"/>
      <c r="I29" s="113">
        <f t="shared" si="1"/>
        <v>0</v>
      </c>
      <c r="J29" s="117">
        <f t="shared" si="3"/>
        <v>0</v>
      </c>
    </row>
    <row r="30" spans="2:10" ht="20.25" customHeight="1" x14ac:dyDescent="0.2">
      <c r="B30" s="126">
        <f t="shared" si="2"/>
        <v>46534</v>
      </c>
      <c r="C30" s="123">
        <v>46534</v>
      </c>
      <c r="D30" s="94"/>
      <c r="E30" s="94"/>
      <c r="F30" s="94"/>
      <c r="G30" s="94"/>
      <c r="H30" s="95"/>
      <c r="I30" s="113">
        <f t="shared" si="1"/>
        <v>0</v>
      </c>
      <c r="J30" s="117">
        <f t="shared" si="3"/>
        <v>0</v>
      </c>
    </row>
    <row r="31" spans="2:10" ht="20.25" customHeight="1" thickBot="1" x14ac:dyDescent="0.25">
      <c r="B31" s="127">
        <f t="shared" si="2"/>
        <v>46535</v>
      </c>
      <c r="C31" s="128">
        <v>46535</v>
      </c>
      <c r="D31" s="106"/>
      <c r="E31" s="106"/>
      <c r="F31" s="106"/>
      <c r="G31" s="106"/>
      <c r="H31" s="107"/>
      <c r="I31" s="115">
        <f t="shared" si="1"/>
        <v>0</v>
      </c>
      <c r="J31" s="119">
        <f t="shared" si="3"/>
        <v>0</v>
      </c>
    </row>
    <row r="32" spans="2:10" ht="20.25" customHeight="1" thickBot="1" x14ac:dyDescent="0.25">
      <c r="B32" s="127">
        <f t="shared" si="2"/>
        <v>46538</v>
      </c>
      <c r="C32" s="128">
        <v>46538</v>
      </c>
      <c r="D32" s="106"/>
      <c r="E32" s="106"/>
      <c r="F32" s="106"/>
      <c r="G32" s="106"/>
      <c r="H32" s="107"/>
      <c r="I32" s="115">
        <f t="shared" si="1"/>
        <v>0</v>
      </c>
      <c r="J32" s="119">
        <f t="shared" si="3"/>
        <v>0</v>
      </c>
    </row>
    <row r="33" spans="2:10" ht="20.25" customHeight="1" x14ac:dyDescent="0.2">
      <c r="B33" s="55" t="s">
        <v>49</v>
      </c>
      <c r="C33" s="12"/>
      <c r="D33" s="12"/>
      <c r="E33" s="12"/>
      <c r="F33" s="12"/>
      <c r="G33" s="12"/>
      <c r="H33" s="63"/>
      <c r="I33" s="36" t="s">
        <v>50</v>
      </c>
      <c r="J33" s="37">
        <f>SUM(J12:J32)</f>
        <v>0</v>
      </c>
    </row>
    <row r="34" spans="2:10" ht="16" x14ac:dyDescent="0.2">
      <c r="B34" s="64"/>
      <c r="C34" s="12"/>
      <c r="D34" s="12"/>
      <c r="E34" s="12"/>
      <c r="F34" s="12"/>
      <c r="G34" s="12"/>
      <c r="H34" s="63"/>
      <c r="I34" s="39" t="s">
        <v>51</v>
      </c>
      <c r="J34" s="40"/>
    </row>
    <row r="35" spans="2:10" ht="16" x14ac:dyDescent="0.2">
      <c r="B35" s="64"/>
      <c r="C35" s="12"/>
      <c r="D35" s="12"/>
      <c r="E35" s="12"/>
      <c r="F35" s="12"/>
      <c r="G35" s="12"/>
      <c r="H35" s="63"/>
      <c r="I35" s="41" t="s">
        <v>52</v>
      </c>
      <c r="J35" s="42"/>
    </row>
    <row r="36" spans="2:10" ht="16" x14ac:dyDescent="0.2">
      <c r="B36" s="65"/>
      <c r="C36" s="15"/>
      <c r="D36" s="15"/>
      <c r="E36" s="15"/>
      <c r="F36" s="15"/>
      <c r="G36" s="15"/>
      <c r="H36" s="66"/>
      <c r="I36" s="45" t="s">
        <v>53</v>
      </c>
      <c r="J36" s="46">
        <f>J33-J34+J35</f>
        <v>0</v>
      </c>
    </row>
  </sheetData>
  <sheetProtection selectLockedCells="1" selectUnlockedCells="1"/>
  <mergeCells count="11">
    <mergeCell ref="J10:J11"/>
    <mergeCell ref="B10:C11"/>
    <mergeCell ref="D10:E10"/>
    <mergeCell ref="F10:G10"/>
    <mergeCell ref="H10:H11"/>
    <mergeCell ref="I10:I11"/>
    <mergeCell ref="B1:J1"/>
    <mergeCell ref="B4:J4"/>
    <mergeCell ref="B5:J5"/>
    <mergeCell ref="B6:J6"/>
    <mergeCell ref="B7:J7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291E8-F0A3-BD49-A1C0-077A3E69DB0D}">
  <dimension ref="B1:M40"/>
  <sheetViews>
    <sheetView showGridLines="0" topLeftCell="A20" zoomScale="140" zoomScaleNormal="140" workbookViewId="0">
      <selection activeCell="J37" sqref="J37"/>
    </sheetView>
  </sheetViews>
  <sheetFormatPr baseColWidth="10" defaultColWidth="9.1640625" defaultRowHeight="15" x14ac:dyDescent="0.2"/>
  <cols>
    <col min="1" max="1" width="9.1640625" style="1"/>
    <col min="2" max="2" width="10.6640625" style="25" customWidth="1"/>
    <col min="3" max="3" width="14.5" style="1" customWidth="1"/>
    <col min="4" max="8" width="8.1640625" style="1" customWidth="1"/>
    <col min="9" max="9" width="10.6640625" style="1" customWidth="1"/>
    <col min="10" max="10" width="12.5" style="1" customWidth="1"/>
    <col min="11" max="16384" width="9.1640625" style="1"/>
  </cols>
  <sheetData>
    <row r="1" spans="2:10" ht="19" x14ac:dyDescent="0.2">
      <c r="B1" s="262">
        <v>46539</v>
      </c>
      <c r="C1" s="262"/>
      <c r="D1" s="262"/>
      <c r="E1" s="262"/>
      <c r="F1" s="262"/>
      <c r="G1" s="262"/>
      <c r="H1" s="262"/>
      <c r="I1" s="262"/>
      <c r="J1" s="262"/>
    </row>
    <row r="2" spans="2:10" ht="11.25" customHeight="1" x14ac:dyDescent="0.2">
      <c r="B2" s="7"/>
    </row>
    <row r="3" spans="2:10" x14ac:dyDescent="0.2">
      <c r="B3" s="1" t="s">
        <v>34</v>
      </c>
    </row>
    <row r="4" spans="2:10" ht="11.25" customHeight="1" x14ac:dyDescent="0.2">
      <c r="B4" s="7"/>
    </row>
    <row r="5" spans="2:10" x14ac:dyDescent="0.2">
      <c r="B5" s="187" t="s">
        <v>93</v>
      </c>
      <c r="C5" s="187"/>
      <c r="D5" s="187"/>
      <c r="E5" s="187"/>
      <c r="F5" s="187"/>
      <c r="G5" s="187"/>
      <c r="H5" s="187"/>
      <c r="I5" s="187"/>
      <c r="J5" s="187"/>
    </row>
    <row r="6" spans="2:10" ht="15" customHeight="1" x14ac:dyDescent="0.2">
      <c r="B6" s="188" t="s">
        <v>54</v>
      </c>
      <c r="C6" s="188"/>
      <c r="D6" s="188"/>
      <c r="E6" s="188"/>
      <c r="F6" s="188"/>
      <c r="G6" s="188"/>
      <c r="H6" s="188"/>
      <c r="I6" s="188"/>
      <c r="J6" s="188"/>
    </row>
    <row r="7" spans="2:10" ht="14.25" customHeight="1" x14ac:dyDescent="0.2">
      <c r="B7" s="188" t="s">
        <v>55</v>
      </c>
      <c r="C7" s="188"/>
      <c r="D7" s="188"/>
      <c r="E7" s="188"/>
      <c r="F7" s="188"/>
      <c r="G7" s="188"/>
      <c r="H7" s="188"/>
      <c r="I7" s="188"/>
      <c r="J7" s="188"/>
    </row>
    <row r="8" spans="2:10" ht="14.25" customHeight="1" x14ac:dyDescent="0.2">
      <c r="B8" s="189" t="s">
        <v>94</v>
      </c>
      <c r="C8" s="189"/>
      <c r="D8" s="189"/>
      <c r="E8" s="189"/>
      <c r="F8" s="189"/>
      <c r="G8" s="189"/>
      <c r="H8" s="189"/>
      <c r="I8" s="189"/>
      <c r="J8" s="189"/>
    </row>
    <row r="9" spans="2:10" ht="15" customHeight="1" x14ac:dyDescent="0.2">
      <c r="B9" s="190"/>
      <c r="C9" s="190"/>
      <c r="D9" s="190"/>
      <c r="E9" s="190"/>
      <c r="F9" s="190"/>
      <c r="G9" s="190"/>
      <c r="H9" s="190"/>
      <c r="I9" s="190"/>
      <c r="J9" s="190"/>
    </row>
    <row r="10" spans="2:10" ht="11.25" customHeight="1" x14ac:dyDescent="0.2"/>
    <row r="11" spans="2:10" ht="14.25" customHeight="1" thickBot="1" x14ac:dyDescent="0.25">
      <c r="B11" s="238" t="s">
        <v>41</v>
      </c>
      <c r="C11" s="238"/>
      <c r="D11" s="192" t="s">
        <v>42</v>
      </c>
      <c r="E11" s="192"/>
      <c r="F11" s="192" t="s">
        <v>43</v>
      </c>
      <c r="G11" s="192"/>
      <c r="H11" s="234" t="s">
        <v>44</v>
      </c>
      <c r="I11" s="234" t="s">
        <v>45</v>
      </c>
      <c r="J11" s="236" t="s">
        <v>46</v>
      </c>
    </row>
    <row r="12" spans="2:10" ht="14.25" customHeight="1" x14ac:dyDescent="0.2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2:10" ht="20.25" customHeight="1" x14ac:dyDescent="0.2">
      <c r="B13" s="126">
        <f t="shared" ref="B13:B18" si="0">C13</f>
        <v>46539</v>
      </c>
      <c r="C13" s="123">
        <v>46539</v>
      </c>
      <c r="D13" s="94"/>
      <c r="E13" s="94"/>
      <c r="F13" s="94"/>
      <c r="G13" s="94"/>
      <c r="H13" s="95"/>
      <c r="I13" s="113">
        <f>(E13-D13)+(G13-F13)</f>
        <v>0</v>
      </c>
      <c r="J13" s="117">
        <f>IF(ISBLANK(H13),(ROUNDUP(I13*48,0)/48*Taux_2€*48)+IF(ISBLANK(F13),0,Taux_2€),H13*Journée)</f>
        <v>0</v>
      </c>
    </row>
    <row r="14" spans="2:10" ht="20.25" customHeight="1" x14ac:dyDescent="0.2">
      <c r="B14" s="126">
        <f t="shared" si="0"/>
        <v>46540</v>
      </c>
      <c r="C14" s="123">
        <v>46540</v>
      </c>
      <c r="D14" s="99"/>
      <c r="E14" s="97"/>
      <c r="F14" s="97"/>
      <c r="G14" s="99"/>
      <c r="H14" s="98"/>
      <c r="I14" s="113">
        <f t="shared" ref="I14:I34" si="1">(E14-D14)+(G14-F14)</f>
        <v>0</v>
      </c>
      <c r="J14" s="117">
        <f t="shared" ref="J14:J34" si="2">IF(ISBLANK(H14),(ROUNDUP(I14*48,0)/48*Taux_2€*48)+IF(ISBLANK(F14),0,Taux_2€),H14*Journée)</f>
        <v>0</v>
      </c>
    </row>
    <row r="15" spans="2:10" ht="20.25" customHeight="1" x14ac:dyDescent="0.2">
      <c r="B15" s="126">
        <f t="shared" si="0"/>
        <v>46541</v>
      </c>
      <c r="C15" s="123">
        <v>46541</v>
      </c>
      <c r="D15" s="94"/>
      <c r="E15" s="94"/>
      <c r="F15" s="94"/>
      <c r="G15" s="94"/>
      <c r="H15" s="95"/>
      <c r="I15" s="113">
        <f t="shared" si="1"/>
        <v>0</v>
      </c>
      <c r="J15" s="117">
        <f t="shared" si="2"/>
        <v>0</v>
      </c>
    </row>
    <row r="16" spans="2:10" ht="20.25" customHeight="1" thickBot="1" x14ac:dyDescent="0.25">
      <c r="B16" s="127">
        <f t="shared" si="0"/>
        <v>46542</v>
      </c>
      <c r="C16" s="128">
        <v>46542</v>
      </c>
      <c r="D16" s="106"/>
      <c r="E16" s="106"/>
      <c r="F16" s="106"/>
      <c r="G16" s="106"/>
      <c r="H16" s="107"/>
      <c r="I16" s="115">
        <f t="shared" si="1"/>
        <v>0</v>
      </c>
      <c r="J16" s="119">
        <f t="shared" si="2"/>
        <v>0</v>
      </c>
    </row>
    <row r="17" spans="2:13" ht="20.25" customHeight="1" x14ac:dyDescent="0.2">
      <c r="B17" s="124">
        <f t="shared" si="0"/>
        <v>46545</v>
      </c>
      <c r="C17" s="125">
        <v>46545</v>
      </c>
      <c r="D17" s="101"/>
      <c r="E17" s="101"/>
      <c r="F17" s="101"/>
      <c r="G17" s="101"/>
      <c r="H17" s="102"/>
      <c r="I17" s="112">
        <f t="shared" si="1"/>
        <v>0</v>
      </c>
      <c r="J17" s="116">
        <f t="shared" si="2"/>
        <v>0</v>
      </c>
    </row>
    <row r="18" spans="2:13" ht="20.25" customHeight="1" x14ac:dyDescent="0.2">
      <c r="B18" s="126">
        <f t="shared" si="0"/>
        <v>46546</v>
      </c>
      <c r="C18" s="123">
        <v>46546</v>
      </c>
      <c r="D18" s="94"/>
      <c r="E18" s="94"/>
      <c r="F18" s="94"/>
      <c r="G18" s="94"/>
      <c r="H18" s="95"/>
      <c r="I18" s="113">
        <f>(E18-D18)+(G18-F18)</f>
        <v>0</v>
      </c>
      <c r="J18" s="117">
        <f>IF(ISBLANK(H18),(ROUNDUP(I18*48,0)/48*Taux_2€*48)+IF(ISBLANK(F18),0,Taux_2€),H18*Journée)</f>
        <v>0</v>
      </c>
    </row>
    <row r="19" spans="2:13" ht="20.25" customHeight="1" x14ac:dyDescent="0.2">
      <c r="B19" s="126">
        <f t="shared" ref="B19:B27" si="3">C19</f>
        <v>46547</v>
      </c>
      <c r="C19" s="123">
        <v>46547</v>
      </c>
      <c r="D19" s="99"/>
      <c r="E19" s="97"/>
      <c r="F19" s="97"/>
      <c r="G19" s="99"/>
      <c r="H19" s="98"/>
      <c r="I19" s="113">
        <f t="shared" si="1"/>
        <v>0</v>
      </c>
      <c r="J19" s="117">
        <f t="shared" si="2"/>
        <v>0</v>
      </c>
    </row>
    <row r="20" spans="2:13" ht="20.25" customHeight="1" x14ac:dyDescent="0.2">
      <c r="B20" s="126">
        <f t="shared" si="3"/>
        <v>46548</v>
      </c>
      <c r="C20" s="123">
        <v>46548</v>
      </c>
      <c r="D20" s="94"/>
      <c r="E20" s="94"/>
      <c r="F20" s="94"/>
      <c r="G20" s="94"/>
      <c r="H20" s="95"/>
      <c r="I20" s="113">
        <f t="shared" si="1"/>
        <v>0</v>
      </c>
      <c r="J20" s="117">
        <f t="shared" si="2"/>
        <v>0</v>
      </c>
    </row>
    <row r="21" spans="2:13" ht="20.25" customHeight="1" thickBot="1" x14ac:dyDescent="0.25">
      <c r="B21" s="127">
        <f t="shared" si="3"/>
        <v>46549</v>
      </c>
      <c r="C21" s="128">
        <v>46549</v>
      </c>
      <c r="D21" s="106"/>
      <c r="E21" s="106"/>
      <c r="F21" s="106"/>
      <c r="G21" s="106"/>
      <c r="H21" s="107"/>
      <c r="I21" s="115">
        <f t="shared" si="1"/>
        <v>0</v>
      </c>
      <c r="J21" s="119">
        <f t="shared" si="2"/>
        <v>0</v>
      </c>
    </row>
    <row r="22" spans="2:13" ht="20.25" customHeight="1" x14ac:dyDescent="0.2">
      <c r="B22" s="124">
        <f t="shared" si="3"/>
        <v>46552</v>
      </c>
      <c r="C22" s="125">
        <v>46552</v>
      </c>
      <c r="D22" s="101"/>
      <c r="E22" s="101"/>
      <c r="F22" s="101"/>
      <c r="G22" s="101"/>
      <c r="H22" s="102"/>
      <c r="I22" s="112">
        <f t="shared" si="1"/>
        <v>0</v>
      </c>
      <c r="J22" s="116">
        <f t="shared" si="2"/>
        <v>0</v>
      </c>
    </row>
    <row r="23" spans="2:13" ht="20.25" customHeight="1" x14ac:dyDescent="0.2">
      <c r="B23" s="126">
        <f t="shared" si="3"/>
        <v>46553</v>
      </c>
      <c r="C23" s="123">
        <v>46553</v>
      </c>
      <c r="D23" s="94"/>
      <c r="E23" s="94"/>
      <c r="F23" s="94"/>
      <c r="G23" s="94"/>
      <c r="H23" s="95"/>
      <c r="I23" s="113">
        <f t="shared" si="1"/>
        <v>0</v>
      </c>
      <c r="J23" s="117">
        <f t="shared" si="2"/>
        <v>0</v>
      </c>
    </row>
    <row r="24" spans="2:13" ht="20.25" customHeight="1" x14ac:dyDescent="0.2">
      <c r="B24" s="126">
        <f t="shared" si="3"/>
        <v>46554</v>
      </c>
      <c r="C24" s="123">
        <v>46554</v>
      </c>
      <c r="D24" s="99"/>
      <c r="E24" s="97"/>
      <c r="F24" s="97"/>
      <c r="G24" s="99"/>
      <c r="H24" s="98"/>
      <c r="I24" s="113">
        <f t="shared" si="1"/>
        <v>0</v>
      </c>
      <c r="J24" s="117">
        <f t="shared" si="2"/>
        <v>0</v>
      </c>
    </row>
    <row r="25" spans="2:13" ht="20.25" customHeight="1" x14ac:dyDescent="0.2">
      <c r="B25" s="126">
        <f t="shared" si="3"/>
        <v>46555</v>
      </c>
      <c r="C25" s="123">
        <v>46555</v>
      </c>
      <c r="D25" s="94"/>
      <c r="E25" s="94"/>
      <c r="F25" s="94"/>
      <c r="G25" s="94"/>
      <c r="H25" s="95"/>
      <c r="I25" s="113">
        <f t="shared" si="1"/>
        <v>0</v>
      </c>
      <c r="J25" s="117">
        <f t="shared" si="2"/>
        <v>0</v>
      </c>
    </row>
    <row r="26" spans="2:13" ht="20.25" customHeight="1" thickBot="1" x14ac:dyDescent="0.25">
      <c r="B26" s="127">
        <f t="shared" si="3"/>
        <v>46556</v>
      </c>
      <c r="C26" s="128">
        <v>46556</v>
      </c>
      <c r="D26" s="106"/>
      <c r="E26" s="106"/>
      <c r="F26" s="106"/>
      <c r="G26" s="106"/>
      <c r="H26" s="107"/>
      <c r="I26" s="115">
        <f t="shared" si="1"/>
        <v>0</v>
      </c>
      <c r="J26" s="119">
        <f t="shared" si="2"/>
        <v>0</v>
      </c>
    </row>
    <row r="27" spans="2:13" ht="20.25" customHeight="1" x14ac:dyDescent="0.2">
      <c r="B27" s="124">
        <f t="shared" si="3"/>
        <v>46559</v>
      </c>
      <c r="C27" s="125">
        <v>46559</v>
      </c>
      <c r="D27" s="101"/>
      <c r="E27" s="101"/>
      <c r="F27" s="101"/>
      <c r="G27" s="101"/>
      <c r="H27" s="102"/>
      <c r="I27" s="112">
        <f t="shared" si="1"/>
        <v>0</v>
      </c>
      <c r="J27" s="116">
        <f t="shared" si="2"/>
        <v>0</v>
      </c>
    </row>
    <row r="28" spans="2:13" ht="20.25" customHeight="1" x14ac:dyDescent="0.2">
      <c r="B28" s="126">
        <f>C28</f>
        <v>46560</v>
      </c>
      <c r="C28" s="123">
        <v>46560</v>
      </c>
      <c r="D28" s="94"/>
      <c r="E28" s="94"/>
      <c r="F28" s="94"/>
      <c r="G28" s="94"/>
      <c r="H28" s="95"/>
      <c r="I28" s="113">
        <f t="shared" si="1"/>
        <v>0</v>
      </c>
      <c r="J28" s="117">
        <f t="shared" si="2"/>
        <v>0</v>
      </c>
    </row>
    <row r="29" spans="2:13" ht="20.25" customHeight="1" x14ac:dyDescent="0.2">
      <c r="B29" s="126">
        <f>C29</f>
        <v>46561</v>
      </c>
      <c r="C29" s="123">
        <v>46561</v>
      </c>
      <c r="D29" s="99"/>
      <c r="E29" s="97"/>
      <c r="F29" s="97"/>
      <c r="G29" s="99"/>
      <c r="H29" s="98"/>
      <c r="I29" s="113">
        <f t="shared" si="1"/>
        <v>0</v>
      </c>
      <c r="J29" s="117">
        <f t="shared" si="2"/>
        <v>0</v>
      </c>
      <c r="M29" s="1" t="s">
        <v>62</v>
      </c>
    </row>
    <row r="30" spans="2:13" ht="20.25" customHeight="1" x14ac:dyDescent="0.2">
      <c r="B30" s="126">
        <f>C30</f>
        <v>46562</v>
      </c>
      <c r="C30" s="123">
        <v>46562</v>
      </c>
      <c r="D30" s="94"/>
      <c r="E30" s="94"/>
      <c r="F30" s="94"/>
      <c r="G30" s="94"/>
      <c r="H30" s="95"/>
      <c r="I30" s="113">
        <f t="shared" si="1"/>
        <v>0</v>
      </c>
      <c r="J30" s="117">
        <f t="shared" si="2"/>
        <v>0</v>
      </c>
    </row>
    <row r="31" spans="2:13" ht="20.25" customHeight="1" thickBot="1" x14ac:dyDescent="0.25">
      <c r="B31" s="127">
        <f>C31</f>
        <v>46563</v>
      </c>
      <c r="C31" s="128">
        <v>46563</v>
      </c>
      <c r="D31" s="106"/>
      <c r="E31" s="106"/>
      <c r="F31" s="106"/>
      <c r="G31" s="106"/>
      <c r="H31" s="107"/>
      <c r="I31" s="115">
        <f t="shared" si="1"/>
        <v>0</v>
      </c>
      <c r="J31" s="119">
        <f t="shared" si="2"/>
        <v>0</v>
      </c>
    </row>
    <row r="32" spans="2:13" ht="20.25" customHeight="1" x14ac:dyDescent="0.2">
      <c r="B32" s="124">
        <f t="shared" ref="B32:B36" si="4">C32</f>
        <v>46566</v>
      </c>
      <c r="C32" s="125">
        <v>46566</v>
      </c>
      <c r="D32" s="101"/>
      <c r="E32" s="101"/>
      <c r="F32" s="101"/>
      <c r="G32" s="101"/>
      <c r="H32" s="102"/>
      <c r="I32" s="112">
        <f t="shared" si="1"/>
        <v>0</v>
      </c>
      <c r="J32" s="116">
        <f t="shared" si="2"/>
        <v>0</v>
      </c>
    </row>
    <row r="33" spans="2:10" ht="20.25" customHeight="1" x14ac:dyDescent="0.2">
      <c r="B33" s="126">
        <f t="shared" si="4"/>
        <v>46567</v>
      </c>
      <c r="C33" s="123">
        <v>46567</v>
      </c>
      <c r="D33" s="94"/>
      <c r="E33" s="94"/>
      <c r="F33" s="94"/>
      <c r="G33" s="94"/>
      <c r="H33" s="95"/>
      <c r="I33" s="113">
        <f t="shared" si="1"/>
        <v>0</v>
      </c>
      <c r="J33" s="117">
        <f t="shared" si="2"/>
        <v>0</v>
      </c>
    </row>
    <row r="34" spans="2:10" ht="20.25" customHeight="1" x14ac:dyDescent="0.2">
      <c r="B34" s="126">
        <f t="shared" si="4"/>
        <v>46568</v>
      </c>
      <c r="C34" s="123">
        <v>46568</v>
      </c>
      <c r="D34" s="99"/>
      <c r="E34" s="97"/>
      <c r="F34" s="97"/>
      <c r="G34" s="99"/>
      <c r="H34" s="98"/>
      <c r="I34" s="113">
        <f t="shared" si="1"/>
        <v>0</v>
      </c>
      <c r="J34" s="117">
        <f t="shared" si="2"/>
        <v>0</v>
      </c>
    </row>
    <row r="35" spans="2:10" ht="20.25" customHeight="1" x14ac:dyDescent="0.2">
      <c r="B35" s="126">
        <f t="shared" si="4"/>
        <v>46569</v>
      </c>
      <c r="C35" s="123">
        <v>46569</v>
      </c>
      <c r="D35" s="94"/>
      <c r="E35" s="94"/>
      <c r="F35" s="94"/>
      <c r="G35" s="94"/>
      <c r="H35" s="95"/>
      <c r="I35" s="113">
        <f t="shared" ref="I35:I36" si="5">(E35-D35)+(G35-F35)</f>
        <v>0</v>
      </c>
      <c r="J35" s="117">
        <f t="shared" ref="J35:J36" si="6">IF(ISBLANK(H35),(ROUNDUP(I35*48,0)/48*Taux_2€*48)+IF(ISBLANK(F35),0,Taux_2€),H35*Journée)</f>
        <v>0</v>
      </c>
    </row>
    <row r="36" spans="2:10" ht="20.25" customHeight="1" thickBot="1" x14ac:dyDescent="0.25">
      <c r="B36" s="127">
        <f t="shared" si="4"/>
        <v>46570</v>
      </c>
      <c r="C36" s="128">
        <v>46570</v>
      </c>
      <c r="D36" s="106"/>
      <c r="E36" s="106"/>
      <c r="F36" s="106"/>
      <c r="G36" s="106"/>
      <c r="H36" s="107"/>
      <c r="I36" s="113">
        <f t="shared" si="5"/>
        <v>0</v>
      </c>
      <c r="J36" s="117">
        <f t="shared" si="6"/>
        <v>0</v>
      </c>
    </row>
    <row r="37" spans="2:10" ht="20.25" customHeight="1" x14ac:dyDescent="0.2">
      <c r="B37" s="35" t="s">
        <v>49</v>
      </c>
      <c r="C37" s="12"/>
      <c r="D37" s="12"/>
      <c r="E37" s="12"/>
      <c r="F37" s="12"/>
      <c r="G37" s="12"/>
      <c r="H37" s="63"/>
      <c r="I37" s="36" t="s">
        <v>50</v>
      </c>
      <c r="J37" s="37">
        <f>SUM(J13:J36)</f>
        <v>0</v>
      </c>
    </row>
    <row r="38" spans="2:10" ht="20.25" customHeight="1" x14ac:dyDescent="0.2">
      <c r="B38" s="38"/>
      <c r="C38" s="12"/>
      <c r="D38" s="12"/>
      <c r="E38" s="12"/>
      <c r="F38" s="12"/>
      <c r="G38" s="12"/>
      <c r="H38" s="63"/>
      <c r="I38" s="39" t="s">
        <v>51</v>
      </c>
      <c r="J38" s="40"/>
    </row>
    <row r="39" spans="2:10" ht="20.25" customHeight="1" x14ac:dyDescent="0.2">
      <c r="B39" s="38"/>
      <c r="C39" s="12"/>
      <c r="D39" s="12"/>
      <c r="E39" s="12"/>
      <c r="F39" s="12"/>
      <c r="G39" s="12"/>
      <c r="H39" s="63"/>
      <c r="I39" s="41" t="s">
        <v>52</v>
      </c>
      <c r="J39" s="42"/>
    </row>
    <row r="40" spans="2:10" ht="20.25" customHeight="1" x14ac:dyDescent="0.2">
      <c r="B40" s="43"/>
      <c r="C40" s="15"/>
      <c r="D40" s="15"/>
      <c r="E40" s="15"/>
      <c r="F40" s="15"/>
      <c r="G40" s="15"/>
      <c r="H40" s="66"/>
      <c r="I40" s="45" t="s">
        <v>53</v>
      </c>
      <c r="J40" s="46">
        <f>J37-J38+J39</f>
        <v>0</v>
      </c>
    </row>
  </sheetData>
  <sheetProtection selectLockedCells="1" selectUnlockedCells="1"/>
  <mergeCells count="12">
    <mergeCell ref="B9:J9"/>
    <mergeCell ref="B11:C12"/>
    <mergeCell ref="D11:E11"/>
    <mergeCell ref="F11:G11"/>
    <mergeCell ref="H11:H12"/>
    <mergeCell ref="I11:I12"/>
    <mergeCell ref="J11:J12"/>
    <mergeCell ref="B8:J8"/>
    <mergeCell ref="B1:J1"/>
    <mergeCell ref="B5:J5"/>
    <mergeCell ref="B6:J6"/>
    <mergeCell ref="B7:J7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7C198-C51B-DE44-BA39-DEA4EA715484}">
  <dimension ref="B1:J43"/>
  <sheetViews>
    <sheetView showGridLines="0" tabSelected="1" zoomScale="140" zoomScaleNormal="140" workbookViewId="0">
      <selection activeCell="B9" sqref="B9:J9"/>
    </sheetView>
  </sheetViews>
  <sheetFormatPr baseColWidth="10" defaultColWidth="9.1640625" defaultRowHeight="15" x14ac:dyDescent="0.2"/>
  <cols>
    <col min="1" max="1" width="9.1640625" style="1"/>
    <col min="2" max="2" width="10.6640625" style="1" customWidth="1"/>
    <col min="3" max="3" width="14.5" style="1" customWidth="1"/>
    <col min="4" max="8" width="8.1640625" style="1" customWidth="1"/>
    <col min="9" max="9" width="10.6640625" style="1" customWidth="1"/>
    <col min="10" max="10" width="12.6640625" style="1" customWidth="1"/>
    <col min="11" max="16384" width="9.1640625" style="1"/>
  </cols>
  <sheetData>
    <row r="1" spans="2:10" ht="19" x14ac:dyDescent="0.2">
      <c r="B1" s="186" t="s">
        <v>95</v>
      </c>
      <c r="C1" s="186"/>
      <c r="D1" s="186"/>
      <c r="E1" s="186"/>
      <c r="F1" s="186"/>
      <c r="G1" s="186"/>
      <c r="H1" s="186"/>
      <c r="I1" s="186"/>
      <c r="J1" s="186"/>
    </row>
    <row r="2" spans="2:10" x14ac:dyDescent="0.2">
      <c r="B2" s="1" t="s">
        <v>34</v>
      </c>
    </row>
    <row r="3" spans="2:10" ht="3" customHeight="1" x14ac:dyDescent="0.2">
      <c r="B3" s="13"/>
    </row>
    <row r="4" spans="2:10" x14ac:dyDescent="0.2">
      <c r="B4" s="187" t="s">
        <v>93</v>
      </c>
      <c r="C4" s="187"/>
      <c r="D4" s="187"/>
      <c r="E4" s="187"/>
      <c r="F4" s="187"/>
      <c r="G4" s="187"/>
      <c r="H4" s="187"/>
      <c r="I4" s="187"/>
      <c r="J4" s="187"/>
    </row>
    <row r="5" spans="2:10" x14ac:dyDescent="0.2">
      <c r="B5" s="188" t="s">
        <v>54</v>
      </c>
      <c r="C5" s="188"/>
      <c r="D5" s="188"/>
      <c r="E5" s="188"/>
      <c r="F5" s="188"/>
      <c r="G5" s="188"/>
      <c r="H5" s="188"/>
      <c r="I5" s="188"/>
      <c r="J5" s="188"/>
    </row>
    <row r="6" spans="2:10" ht="15" customHeight="1" x14ac:dyDescent="0.2">
      <c r="B6" s="188" t="s">
        <v>55</v>
      </c>
      <c r="C6" s="188"/>
      <c r="D6" s="188"/>
      <c r="E6" s="188"/>
      <c r="F6" s="188"/>
      <c r="G6" s="188"/>
      <c r="H6" s="188"/>
      <c r="I6" s="188"/>
      <c r="J6" s="188"/>
    </row>
    <row r="7" spans="2:10" ht="15" customHeight="1" x14ac:dyDescent="0.2">
      <c r="B7" s="189" t="s">
        <v>94</v>
      </c>
      <c r="C7" s="189"/>
      <c r="D7" s="189"/>
      <c r="E7" s="189"/>
      <c r="F7" s="189"/>
      <c r="G7" s="189"/>
      <c r="H7" s="189"/>
      <c r="I7" s="189"/>
      <c r="J7" s="189"/>
    </row>
    <row r="8" spans="2:10" ht="15" customHeight="1" x14ac:dyDescent="0.2">
      <c r="B8" s="189" t="s">
        <v>98</v>
      </c>
      <c r="C8" s="189"/>
      <c r="D8" s="189"/>
      <c r="E8" s="189"/>
      <c r="F8" s="189"/>
      <c r="G8" s="189"/>
      <c r="H8" s="189"/>
      <c r="I8" s="189"/>
      <c r="J8" s="189"/>
    </row>
    <row r="9" spans="2:10" ht="15" customHeight="1" x14ac:dyDescent="0.2">
      <c r="B9" s="190" t="s">
        <v>96</v>
      </c>
      <c r="C9" s="190"/>
      <c r="D9" s="190"/>
      <c r="E9" s="190"/>
      <c r="F9" s="190"/>
      <c r="G9" s="190"/>
      <c r="H9" s="190"/>
      <c r="I9" s="190"/>
      <c r="J9" s="190"/>
    </row>
    <row r="10" spans="2:10" ht="5.25" customHeight="1" x14ac:dyDescent="0.2"/>
    <row r="11" spans="2:10" ht="14.25" customHeight="1" x14ac:dyDescent="0.2">
      <c r="B11" s="191" t="s">
        <v>41</v>
      </c>
      <c r="C11" s="191"/>
      <c r="D11" s="192" t="s">
        <v>42</v>
      </c>
      <c r="E11" s="192"/>
      <c r="F11" s="192" t="s">
        <v>43</v>
      </c>
      <c r="G11" s="192"/>
      <c r="H11" s="193" t="s">
        <v>44</v>
      </c>
      <c r="I11" s="193" t="s">
        <v>45</v>
      </c>
      <c r="J11" s="194" t="s">
        <v>46</v>
      </c>
    </row>
    <row r="12" spans="2:10" ht="14.25" customHeight="1" thickBot="1" x14ac:dyDescent="0.25">
      <c r="B12" s="191"/>
      <c r="C12" s="191"/>
      <c r="D12" s="67" t="s">
        <v>47</v>
      </c>
      <c r="E12" s="67" t="s">
        <v>48</v>
      </c>
      <c r="F12" s="67" t="s">
        <v>47</v>
      </c>
      <c r="G12" s="67" t="s">
        <v>48</v>
      </c>
      <c r="H12" s="193"/>
      <c r="I12" s="193"/>
      <c r="J12" s="194"/>
    </row>
    <row r="13" spans="2:10" ht="14.25" customHeight="1" x14ac:dyDescent="0.2">
      <c r="B13" s="68">
        <f t="shared" ref="B13" si="0">C13</f>
        <v>46573</v>
      </c>
      <c r="C13" s="69">
        <v>46573</v>
      </c>
      <c r="D13" s="72"/>
      <c r="E13" s="73"/>
      <c r="F13" s="73"/>
      <c r="G13" s="72"/>
      <c r="H13" s="120"/>
      <c r="I13" s="112">
        <f t="shared" ref="I13" si="1">(E13-D13)+(G13-F13)</f>
        <v>0</v>
      </c>
      <c r="J13" s="116">
        <f t="shared" ref="J13:J19" si="2">IF(ISBLANK(H13),(ROUNDUP(I13*48,0)/48*Taux_2€*48)+IF(ISBLANK(F13),0,Taux_2€),H13*Journée)</f>
        <v>0</v>
      </c>
    </row>
    <row r="14" spans="2:10" ht="15.75" customHeight="1" x14ac:dyDescent="0.2">
      <c r="B14" s="70">
        <f t="shared" ref="B14:B28" si="3">C14</f>
        <v>46574</v>
      </c>
      <c r="C14" s="34">
        <v>46574</v>
      </c>
      <c r="D14" s="31"/>
      <c r="E14" s="32"/>
      <c r="F14" s="32"/>
      <c r="G14" s="31"/>
      <c r="H14" s="121"/>
      <c r="I14" s="113">
        <f>(E14-D14)+(G14-F14)</f>
        <v>0</v>
      </c>
      <c r="J14" s="117">
        <f t="shared" si="2"/>
        <v>0</v>
      </c>
    </row>
    <row r="15" spans="2:10" ht="15.75" customHeight="1" x14ac:dyDescent="0.2">
      <c r="B15" s="126">
        <f t="shared" si="3"/>
        <v>46575</v>
      </c>
      <c r="C15" s="123">
        <v>46575</v>
      </c>
      <c r="D15" s="31"/>
      <c r="E15" s="32"/>
      <c r="F15" s="32"/>
      <c r="G15" s="31"/>
      <c r="H15" s="121"/>
      <c r="I15" s="113">
        <f t="shared" ref="I15:I39" si="4">(E15-D15)+(G15-F15)</f>
        <v>0</v>
      </c>
      <c r="J15" s="117">
        <f t="shared" si="2"/>
        <v>0</v>
      </c>
    </row>
    <row r="16" spans="2:10" ht="15.75" customHeight="1" x14ac:dyDescent="0.2">
      <c r="B16" s="70">
        <f t="shared" si="3"/>
        <v>46576</v>
      </c>
      <c r="C16" s="34">
        <v>46576</v>
      </c>
      <c r="D16" s="31"/>
      <c r="E16" s="32"/>
      <c r="F16" s="32"/>
      <c r="G16" s="31"/>
      <c r="H16" s="121"/>
      <c r="I16" s="113">
        <f t="shared" si="4"/>
        <v>0</v>
      </c>
      <c r="J16" s="117">
        <f t="shared" si="2"/>
        <v>0</v>
      </c>
    </row>
    <row r="17" spans="2:10" ht="15.75" customHeight="1" thickBot="1" x14ac:dyDescent="0.25">
      <c r="B17" s="71">
        <f t="shared" si="3"/>
        <v>46577</v>
      </c>
      <c r="C17" s="76">
        <v>46577</v>
      </c>
      <c r="D17" s="74"/>
      <c r="E17" s="75"/>
      <c r="F17" s="75"/>
      <c r="G17" s="74"/>
      <c r="H17" s="122"/>
      <c r="I17" s="115">
        <f t="shared" si="4"/>
        <v>0</v>
      </c>
      <c r="J17" s="119">
        <f t="shared" si="2"/>
        <v>0</v>
      </c>
    </row>
    <row r="18" spans="2:10" ht="15.75" customHeight="1" x14ac:dyDescent="0.2">
      <c r="B18" s="68">
        <f t="shared" si="3"/>
        <v>46580</v>
      </c>
      <c r="C18" s="69">
        <v>46580</v>
      </c>
      <c r="D18" s="72"/>
      <c r="E18" s="73"/>
      <c r="F18" s="73"/>
      <c r="G18" s="72"/>
      <c r="H18" s="120"/>
      <c r="I18" s="112">
        <f t="shared" si="4"/>
        <v>0</v>
      </c>
      <c r="J18" s="116">
        <f t="shared" si="2"/>
        <v>0</v>
      </c>
    </row>
    <row r="19" spans="2:10" ht="15.75" customHeight="1" x14ac:dyDescent="0.2">
      <c r="B19" s="70">
        <f>C19</f>
        <v>46581</v>
      </c>
      <c r="C19" s="34">
        <v>46581</v>
      </c>
      <c r="D19" s="31"/>
      <c r="E19" s="32"/>
      <c r="F19" s="32"/>
      <c r="G19" s="31"/>
      <c r="H19" s="121"/>
      <c r="I19" s="113">
        <f t="shared" si="4"/>
        <v>0</v>
      </c>
      <c r="J19" s="117">
        <f t="shared" si="2"/>
        <v>0</v>
      </c>
    </row>
    <row r="20" spans="2:10" ht="15.75" customHeight="1" x14ac:dyDescent="0.2">
      <c r="B20" s="126">
        <f>C20</f>
        <v>46582</v>
      </c>
      <c r="C20" s="123">
        <v>46582</v>
      </c>
      <c r="D20" s="183"/>
      <c r="E20" s="184"/>
      <c r="F20" s="184"/>
      <c r="G20" s="183"/>
      <c r="H20" s="185"/>
      <c r="I20" s="176"/>
      <c r="J20" s="178"/>
    </row>
    <row r="21" spans="2:10" ht="15.75" customHeight="1" x14ac:dyDescent="0.2">
      <c r="B21" s="70">
        <f>C21</f>
        <v>46583</v>
      </c>
      <c r="C21" s="34">
        <v>46583</v>
      </c>
      <c r="D21" s="31"/>
      <c r="E21" s="32"/>
      <c r="F21" s="32"/>
      <c r="G21" s="31"/>
      <c r="H21" s="121"/>
      <c r="I21" s="113">
        <f t="shared" si="4"/>
        <v>0</v>
      </c>
      <c r="J21" s="117">
        <f t="shared" ref="J21:J39" si="5">IF(ISBLANK(H21),(ROUNDUP(I21*48,0)/48*Taux_2€*48)+IF(ISBLANK(F21),0,Taux_2€),H21*Journée)</f>
        <v>0</v>
      </c>
    </row>
    <row r="22" spans="2:10" ht="15.75" customHeight="1" thickBot="1" x14ac:dyDescent="0.25">
      <c r="B22" s="71">
        <f t="shared" si="3"/>
        <v>46584</v>
      </c>
      <c r="C22" s="76">
        <v>46584</v>
      </c>
      <c r="D22" s="74"/>
      <c r="E22" s="75"/>
      <c r="F22" s="75"/>
      <c r="G22" s="74"/>
      <c r="H22" s="122"/>
      <c r="I22" s="115">
        <f t="shared" si="4"/>
        <v>0</v>
      </c>
      <c r="J22" s="119">
        <f t="shared" si="5"/>
        <v>0</v>
      </c>
    </row>
    <row r="23" spans="2:10" ht="15.75" customHeight="1" x14ac:dyDescent="0.2">
      <c r="B23" s="68">
        <f t="shared" si="3"/>
        <v>46587</v>
      </c>
      <c r="C23" s="69">
        <v>46587</v>
      </c>
      <c r="D23" s="72"/>
      <c r="E23" s="73"/>
      <c r="F23" s="73"/>
      <c r="G23" s="72"/>
      <c r="H23" s="120"/>
      <c r="I23" s="112">
        <f t="shared" si="4"/>
        <v>0</v>
      </c>
      <c r="J23" s="116">
        <f t="shared" si="5"/>
        <v>0</v>
      </c>
    </row>
    <row r="24" spans="2:10" ht="15.75" customHeight="1" x14ac:dyDescent="0.2">
      <c r="B24" s="70">
        <f t="shared" si="3"/>
        <v>46588</v>
      </c>
      <c r="C24" s="34">
        <v>46588</v>
      </c>
      <c r="D24" s="31"/>
      <c r="E24" s="32"/>
      <c r="F24" s="32"/>
      <c r="G24" s="31"/>
      <c r="H24" s="121"/>
      <c r="I24" s="113">
        <f t="shared" si="4"/>
        <v>0</v>
      </c>
      <c r="J24" s="117">
        <f t="shared" si="5"/>
        <v>0</v>
      </c>
    </row>
    <row r="25" spans="2:10" ht="15.75" customHeight="1" x14ac:dyDescent="0.2">
      <c r="B25" s="126">
        <f t="shared" si="3"/>
        <v>46589</v>
      </c>
      <c r="C25" s="123">
        <v>46589</v>
      </c>
      <c r="D25" s="31"/>
      <c r="E25" s="32"/>
      <c r="F25" s="32"/>
      <c r="G25" s="31"/>
      <c r="H25" s="121"/>
      <c r="I25" s="113">
        <f t="shared" si="4"/>
        <v>0</v>
      </c>
      <c r="J25" s="117">
        <f t="shared" si="5"/>
        <v>0</v>
      </c>
    </row>
    <row r="26" spans="2:10" ht="15.75" customHeight="1" x14ac:dyDescent="0.2">
      <c r="B26" s="70">
        <f t="shared" si="3"/>
        <v>46590</v>
      </c>
      <c r="C26" s="34">
        <v>46590</v>
      </c>
      <c r="D26" s="31"/>
      <c r="E26" s="32"/>
      <c r="F26" s="32"/>
      <c r="G26" s="31"/>
      <c r="H26" s="121"/>
      <c r="I26" s="113">
        <f t="shared" si="4"/>
        <v>0</v>
      </c>
      <c r="J26" s="117">
        <f t="shared" si="5"/>
        <v>0</v>
      </c>
    </row>
    <row r="27" spans="2:10" ht="15.75" customHeight="1" thickBot="1" x14ac:dyDescent="0.25">
      <c r="B27" s="71">
        <f t="shared" si="3"/>
        <v>46591</v>
      </c>
      <c r="C27" s="76">
        <v>46591</v>
      </c>
      <c r="D27" s="74"/>
      <c r="E27" s="75"/>
      <c r="F27" s="75"/>
      <c r="G27" s="74"/>
      <c r="H27" s="122"/>
      <c r="I27" s="115">
        <f t="shared" si="4"/>
        <v>0</v>
      </c>
      <c r="J27" s="119">
        <f t="shared" si="5"/>
        <v>0</v>
      </c>
    </row>
    <row r="28" spans="2:10" ht="15.75" customHeight="1" x14ac:dyDescent="0.2">
      <c r="B28" s="68">
        <f t="shared" si="3"/>
        <v>46594</v>
      </c>
      <c r="C28" s="69">
        <v>46594</v>
      </c>
      <c r="D28" s="72"/>
      <c r="E28" s="73"/>
      <c r="F28" s="73"/>
      <c r="G28" s="72"/>
      <c r="H28" s="120"/>
      <c r="I28" s="112">
        <f t="shared" si="4"/>
        <v>0</v>
      </c>
      <c r="J28" s="116">
        <f t="shared" si="5"/>
        <v>0</v>
      </c>
    </row>
    <row r="29" spans="2:10" ht="15.75" customHeight="1" x14ac:dyDescent="0.2">
      <c r="B29" s="70">
        <f t="shared" ref="B29:B39" si="6">C29</f>
        <v>46595</v>
      </c>
      <c r="C29" s="34">
        <v>46595</v>
      </c>
      <c r="D29" s="31"/>
      <c r="E29" s="32"/>
      <c r="F29" s="32"/>
      <c r="G29" s="31"/>
      <c r="H29" s="121"/>
      <c r="I29" s="113">
        <f t="shared" si="4"/>
        <v>0</v>
      </c>
      <c r="J29" s="117">
        <f t="shared" si="5"/>
        <v>0</v>
      </c>
    </row>
    <row r="30" spans="2:10" ht="15.75" customHeight="1" x14ac:dyDescent="0.2">
      <c r="B30" s="126">
        <f t="shared" si="6"/>
        <v>46596</v>
      </c>
      <c r="C30" s="123">
        <v>46596</v>
      </c>
      <c r="D30" s="31"/>
      <c r="E30" s="32"/>
      <c r="F30" s="32"/>
      <c r="G30" s="31"/>
      <c r="H30" s="121"/>
      <c r="I30" s="113">
        <f t="shared" si="4"/>
        <v>0</v>
      </c>
      <c r="J30" s="117">
        <f t="shared" si="5"/>
        <v>0</v>
      </c>
    </row>
    <row r="31" spans="2:10" ht="15.75" customHeight="1" x14ac:dyDescent="0.2">
      <c r="B31" s="70">
        <f t="shared" si="6"/>
        <v>46597</v>
      </c>
      <c r="C31" s="34">
        <v>46597</v>
      </c>
      <c r="D31" s="31"/>
      <c r="E31" s="32"/>
      <c r="F31" s="32"/>
      <c r="G31" s="31"/>
      <c r="H31" s="121"/>
      <c r="I31" s="113">
        <f t="shared" si="4"/>
        <v>0</v>
      </c>
      <c r="J31" s="117">
        <f t="shared" si="5"/>
        <v>0</v>
      </c>
    </row>
    <row r="32" spans="2:10" ht="15.75" customHeight="1" thickBot="1" x14ac:dyDescent="0.25">
      <c r="B32" s="71">
        <f t="shared" si="6"/>
        <v>46598</v>
      </c>
      <c r="C32" s="76">
        <v>46598</v>
      </c>
      <c r="D32" s="74"/>
      <c r="E32" s="75"/>
      <c r="F32" s="75"/>
      <c r="G32" s="74"/>
      <c r="H32" s="122"/>
      <c r="I32" s="115">
        <f t="shared" si="4"/>
        <v>0</v>
      </c>
      <c r="J32" s="119">
        <f t="shared" si="5"/>
        <v>0</v>
      </c>
    </row>
    <row r="33" spans="2:10" ht="15.75" customHeight="1" x14ac:dyDescent="0.2">
      <c r="B33" s="68">
        <f t="shared" si="6"/>
        <v>46622</v>
      </c>
      <c r="C33" s="69">
        <v>46622</v>
      </c>
      <c r="D33" s="72"/>
      <c r="E33" s="73"/>
      <c r="F33" s="73"/>
      <c r="G33" s="72"/>
      <c r="H33" s="120"/>
      <c r="I33" s="112">
        <f t="shared" si="4"/>
        <v>0</v>
      </c>
      <c r="J33" s="116">
        <f t="shared" si="5"/>
        <v>0</v>
      </c>
    </row>
    <row r="34" spans="2:10" ht="15.75" customHeight="1" x14ac:dyDescent="0.2">
      <c r="B34" s="70">
        <f t="shared" si="6"/>
        <v>46623</v>
      </c>
      <c r="C34" s="34">
        <v>46623</v>
      </c>
      <c r="D34" s="31"/>
      <c r="E34" s="32"/>
      <c r="F34" s="32"/>
      <c r="G34" s="31"/>
      <c r="H34" s="121"/>
      <c r="I34" s="113">
        <f t="shared" si="4"/>
        <v>0</v>
      </c>
      <c r="J34" s="117">
        <f t="shared" si="5"/>
        <v>0</v>
      </c>
    </row>
    <row r="35" spans="2:10" ht="15.75" customHeight="1" x14ac:dyDescent="0.2">
      <c r="B35" s="126">
        <f t="shared" si="6"/>
        <v>46624</v>
      </c>
      <c r="C35" s="123">
        <v>46624</v>
      </c>
      <c r="D35" s="31"/>
      <c r="E35" s="32"/>
      <c r="F35" s="32"/>
      <c r="G35" s="31"/>
      <c r="H35" s="121"/>
      <c r="I35" s="113">
        <f t="shared" si="4"/>
        <v>0</v>
      </c>
      <c r="J35" s="117">
        <f t="shared" si="5"/>
        <v>0</v>
      </c>
    </row>
    <row r="36" spans="2:10" ht="15.75" customHeight="1" x14ac:dyDescent="0.2">
      <c r="B36" s="70">
        <f t="shared" si="6"/>
        <v>46625</v>
      </c>
      <c r="C36" s="34">
        <v>46625</v>
      </c>
      <c r="D36" s="31"/>
      <c r="E36" s="32"/>
      <c r="F36" s="32"/>
      <c r="G36" s="31"/>
      <c r="H36" s="121"/>
      <c r="I36" s="113">
        <f t="shared" si="4"/>
        <v>0</v>
      </c>
      <c r="J36" s="117">
        <f t="shared" si="5"/>
        <v>0</v>
      </c>
    </row>
    <row r="37" spans="2:10" ht="15.75" customHeight="1" thickBot="1" x14ac:dyDescent="0.25">
      <c r="B37" s="71">
        <f t="shared" si="6"/>
        <v>46626</v>
      </c>
      <c r="C37" s="76">
        <v>46626</v>
      </c>
      <c r="D37" s="74"/>
      <c r="E37" s="75"/>
      <c r="F37" s="75"/>
      <c r="G37" s="74"/>
      <c r="H37" s="122"/>
      <c r="I37" s="115">
        <f t="shared" si="4"/>
        <v>0</v>
      </c>
      <c r="J37" s="119">
        <f t="shared" si="5"/>
        <v>0</v>
      </c>
    </row>
    <row r="38" spans="2:10" ht="15.75" customHeight="1" x14ac:dyDescent="0.2">
      <c r="B38" s="68">
        <f t="shared" si="6"/>
        <v>46629</v>
      </c>
      <c r="C38" s="69">
        <v>46629</v>
      </c>
      <c r="D38" s="72"/>
      <c r="E38" s="73"/>
      <c r="F38" s="73"/>
      <c r="G38" s="72"/>
      <c r="H38" s="120"/>
      <c r="I38" s="112">
        <f t="shared" si="4"/>
        <v>0</v>
      </c>
      <c r="J38" s="116">
        <f t="shared" si="5"/>
        <v>0</v>
      </c>
    </row>
    <row r="39" spans="2:10" ht="15.75" customHeight="1" x14ac:dyDescent="0.2">
      <c r="B39" s="70">
        <f t="shared" si="6"/>
        <v>46630</v>
      </c>
      <c r="C39" s="34">
        <v>46630</v>
      </c>
      <c r="D39" s="31"/>
      <c r="E39" s="32"/>
      <c r="F39" s="32"/>
      <c r="G39" s="31"/>
      <c r="H39" s="121"/>
      <c r="I39" s="113">
        <f t="shared" si="4"/>
        <v>0</v>
      </c>
      <c r="J39" s="117">
        <f t="shared" si="5"/>
        <v>0</v>
      </c>
    </row>
    <row r="40" spans="2:10" ht="15.75" customHeight="1" x14ac:dyDescent="0.2">
      <c r="B40" s="55" t="s">
        <v>56</v>
      </c>
      <c r="C40" s="12"/>
      <c r="D40" s="12"/>
      <c r="E40" s="12"/>
      <c r="F40" s="12"/>
      <c r="G40" s="12"/>
      <c r="H40" s="63"/>
      <c r="I40" s="36" t="s">
        <v>50</v>
      </c>
      <c r="J40" s="37">
        <f>SUM(J14:J39)</f>
        <v>0</v>
      </c>
    </row>
    <row r="41" spans="2:10" ht="15.75" customHeight="1" x14ac:dyDescent="0.2">
      <c r="B41" s="64"/>
      <c r="C41" s="12"/>
      <c r="D41" s="12"/>
      <c r="E41" s="12"/>
      <c r="F41" s="12"/>
      <c r="G41" s="12"/>
      <c r="H41" s="63"/>
      <c r="I41" s="39" t="s">
        <v>51</v>
      </c>
      <c r="J41" s="40"/>
    </row>
    <row r="42" spans="2:10" ht="15.75" customHeight="1" x14ac:dyDescent="0.2">
      <c r="B42" s="64"/>
      <c r="C42" s="12"/>
      <c r="D42" s="12"/>
      <c r="E42" s="12"/>
      <c r="F42" s="12"/>
      <c r="G42" s="12"/>
      <c r="H42" s="63"/>
      <c r="I42" s="41" t="s">
        <v>52</v>
      </c>
      <c r="J42" s="42"/>
    </row>
    <row r="43" spans="2:10" ht="15.75" customHeight="1" x14ac:dyDescent="0.2">
      <c r="B43" s="65"/>
      <c r="C43" s="15"/>
      <c r="D43" s="15"/>
      <c r="E43" s="15"/>
      <c r="F43" s="15"/>
      <c r="G43" s="15"/>
      <c r="H43" s="66"/>
      <c r="I43" s="45" t="s">
        <v>53</v>
      </c>
      <c r="J43" s="46">
        <f>J40-J41+J42</f>
        <v>0</v>
      </c>
    </row>
  </sheetData>
  <sheetProtection selectLockedCells="1" selectUnlockedCells="1"/>
  <mergeCells count="13">
    <mergeCell ref="B8:J8"/>
    <mergeCell ref="B9:J9"/>
    <mergeCell ref="B11:C12"/>
    <mergeCell ref="D11:E11"/>
    <mergeCell ref="F11:G11"/>
    <mergeCell ref="H11:H12"/>
    <mergeCell ref="I11:I12"/>
    <mergeCell ref="J11:J12"/>
    <mergeCell ref="B1:J1"/>
    <mergeCell ref="B4:J4"/>
    <mergeCell ref="B5:J5"/>
    <mergeCell ref="B6:J6"/>
    <mergeCell ref="B7:J7"/>
  </mergeCells>
  <pageMargins left="0.7" right="0.7" top="0.75" bottom="0.75" header="0.3" footer="0.3"/>
  <pageSetup firstPageNumber="0" orientation="portrait" horizontalDpi="300" verticalDpi="300"/>
  <headerFooter alignWithMargins="0">
    <oddHeader xml:space="preserve">&amp;R&amp;"Times New Roman,Gras"&amp;12 03+000 ------ LES P'TITS LOUPS CENTRE DE LOISIRS ------   </oddHeader>
    <oddFooter>&amp;C&amp;"Times New Roman,Gras"03+0008, chemin de Fontenelle – 78790 SAINT MARTIN DES CHAMPS - Tél. 01 30 93 46 98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18</vt:i4>
      </vt:variant>
    </vt:vector>
  </HeadingPairs>
  <TitlesOfParts>
    <vt:vector size="31" baseType="lpstr">
      <vt:lpstr>RECAP</vt:lpstr>
      <vt:lpstr>EXPLE</vt:lpstr>
      <vt:lpstr>SEPT26</vt:lpstr>
      <vt:lpstr>OCT26</vt:lpstr>
      <vt:lpstr>NOV26</vt:lpstr>
      <vt:lpstr>DEC26</vt:lpstr>
      <vt:lpstr>JAN27</vt:lpstr>
      <vt:lpstr>FEV27</vt:lpstr>
      <vt:lpstr>MARS27</vt:lpstr>
      <vt:lpstr>AVR27</vt:lpstr>
      <vt:lpstr>MAI27</vt:lpstr>
      <vt:lpstr>JUIN27</vt:lpstr>
      <vt:lpstr>ETE27</vt:lpstr>
      <vt:lpstr>Base_20_mn</vt:lpstr>
      <vt:lpstr>Base_30_mn</vt:lpstr>
      <vt:lpstr>H_Change_Taux</vt:lpstr>
      <vt:lpstr>Journée</vt:lpstr>
      <vt:lpstr>Taux_2€</vt:lpstr>
      <vt:lpstr>Taux_4€</vt:lpstr>
      <vt:lpstr>'AVR27'!Zone_d_impression</vt:lpstr>
      <vt:lpstr>'DEC26'!Zone_d_impression</vt:lpstr>
      <vt:lpstr>'ETE27'!Zone_d_impression</vt:lpstr>
      <vt:lpstr>EXPLE!Zone_d_impression</vt:lpstr>
      <vt:lpstr>'FEV27'!Zone_d_impression</vt:lpstr>
      <vt:lpstr>'JAN27'!Zone_d_impression</vt:lpstr>
      <vt:lpstr>JUIN27!Zone_d_impression</vt:lpstr>
      <vt:lpstr>'MAI27'!Zone_d_impression</vt:lpstr>
      <vt:lpstr>MARS27!Zone_d_impression</vt:lpstr>
      <vt:lpstr>'NOV26'!Zone_d_impression</vt:lpstr>
      <vt:lpstr>'OCT26'!Zone_d_impression</vt:lpstr>
      <vt:lpstr>SEPT26!Zone_d_impression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De dainville</dc:creator>
  <cp:lastModifiedBy>Déborah GUIDDIR</cp:lastModifiedBy>
  <dcterms:created xsi:type="dcterms:W3CDTF">2022-06-24T12:52:28Z</dcterms:created>
  <dcterms:modified xsi:type="dcterms:W3CDTF">2026-05-22T07:47:20Z</dcterms:modified>
</cp:coreProperties>
</file>